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66925"/>
  <mc:AlternateContent xmlns:mc="http://schemas.openxmlformats.org/markup-compatibility/2006">
    <mc:Choice Requires="x15">
      <x15ac:absPath xmlns:x15ac="http://schemas.microsoft.com/office/spreadsheetml/2010/11/ac" url="https://inet/css/proc/fpr/0. TENDERS/2025/002. F-OSA-25-T02 - Implementation of Single Reporting Platform/2. Launch/2. Drafts/Annexes/"/>
    </mc:Choice>
  </mc:AlternateContent>
  <xr:revisionPtr revIDLastSave="0" documentId="13_ncr:1_{575EC7F3-2FC6-43C2-BC20-7612C7AD8D73}" xr6:coauthVersionLast="47" xr6:coauthVersionMax="47" xr10:uidLastSave="{00000000-0000-0000-0000-000000000000}"/>
  <bookViews>
    <workbookView xWindow="-120" yWindow="-120" windowWidth="29040" windowHeight="17520" tabRatio="691" xr2:uid="{00000000-000D-0000-FFFF-FFFF00000000}"/>
  </bookViews>
  <sheets>
    <sheet name="Rates" sheetId="14" r:id="rId1"/>
    <sheet name=" Rates (2" sheetId="6" state="hidden" r:id="rId2"/>
  </sheets>
  <definedNames>
    <definedName name="_xlnm.Print_Area" localSheetId="1">' Rates (2'!#REF!</definedName>
    <definedName name="_xlnm.Print_Area" localSheetId="0">Rates!$A$1:$L$42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39" i="14" l="1"/>
  <c r="J13" i="14"/>
  <c r="A102" i="14"/>
  <c r="A101" i="14"/>
  <c r="G29" i="14"/>
  <c r="H12" i="14" s="1"/>
  <c r="L12" i="14" s="1"/>
  <c r="J12" i="14" l="1"/>
  <c r="K12" i="14"/>
  <c r="H21" i="14"/>
  <c r="H23" i="14"/>
  <c r="H15" i="14"/>
  <c r="H25" i="14"/>
  <c r="H17" i="14"/>
  <c r="H27" i="14"/>
  <c r="H13" i="14"/>
  <c r="H19" i="14"/>
  <c r="L13" i="14" l="1"/>
  <c r="K13" i="14"/>
  <c r="L28" i="14"/>
  <c r="K28" i="14"/>
  <c r="J28" i="14"/>
  <c r="L27" i="14"/>
  <c r="K27" i="14"/>
  <c r="J27" i="14"/>
  <c r="K14" i="14"/>
  <c r="L14" i="14"/>
  <c r="J14" i="14"/>
  <c r="L25" i="14"/>
  <c r="J26" i="14"/>
  <c r="K25" i="14"/>
  <c r="L26" i="14"/>
  <c r="K26" i="14"/>
  <c r="J25" i="14"/>
  <c r="J22" i="14"/>
  <c r="L21" i="14"/>
  <c r="K21" i="14"/>
  <c r="J21" i="14"/>
  <c r="K22" i="14"/>
  <c r="L22" i="14"/>
  <c r="L17" i="14"/>
  <c r="L18" i="14"/>
  <c r="K18" i="14"/>
  <c r="J18" i="14"/>
  <c r="J17" i="14"/>
  <c r="K17" i="14"/>
  <c r="J15" i="14"/>
  <c r="L16" i="14"/>
  <c r="K16" i="14"/>
  <c r="J16" i="14"/>
  <c r="L15" i="14"/>
  <c r="K15" i="14"/>
  <c r="J23" i="14"/>
  <c r="L24" i="14"/>
  <c r="K24" i="14"/>
  <c r="J24" i="14"/>
  <c r="L23" i="14"/>
  <c r="K23" i="14"/>
  <c r="K20" i="14"/>
  <c r="K19" i="14"/>
  <c r="J19" i="14"/>
  <c r="J20" i="14"/>
  <c r="L20" i="14"/>
  <c r="L19" i="14"/>
  <c r="H29" i="14"/>
  <c r="K29" i="14" l="1"/>
  <c r="J29" i="14"/>
  <c r="L29" i="14"/>
  <c r="J33" i="14" l="1"/>
</calcChain>
</file>

<file path=xl/sharedStrings.xml><?xml version="1.0" encoding="utf-8"?>
<sst xmlns="http://schemas.openxmlformats.org/spreadsheetml/2006/main" count="84" uniqueCount="50">
  <si>
    <t xml:space="preserve">Date: </t>
  </si>
  <si>
    <t xml:space="preserve">Signature: </t>
  </si>
  <si>
    <t>Company Name:</t>
  </si>
  <si>
    <t>Authorized Representative:</t>
  </si>
  <si>
    <t>Expert Profile</t>
  </si>
  <si>
    <t>Senior</t>
  </si>
  <si>
    <t>Mid-level</t>
  </si>
  <si>
    <t>e</t>
  </si>
  <si>
    <t xml:space="preserve">Project manager </t>
  </si>
  <si>
    <t xml:space="preserve">Solution architect </t>
  </si>
  <si>
    <t xml:space="preserve">Network or infrastructure architect </t>
  </si>
  <si>
    <t xml:space="preserve">Software architect </t>
  </si>
  <si>
    <t xml:space="preserve">Business analyst </t>
  </si>
  <si>
    <t xml:space="preserve">Software developer </t>
  </si>
  <si>
    <t xml:space="preserve">Software tester </t>
  </si>
  <si>
    <t xml:space="preserve">Security architect </t>
  </si>
  <si>
    <t xml:space="preserve">System administrator </t>
  </si>
  <si>
    <t>Level of Experts</t>
  </si>
  <si>
    <t>TOTAL</t>
  </si>
  <si>
    <t>Unit price per profile in EUR</t>
  </si>
  <si>
    <t>a</t>
  </si>
  <si>
    <t>b</t>
  </si>
  <si>
    <t>c</t>
  </si>
  <si>
    <t>d</t>
  </si>
  <si>
    <t>f</t>
  </si>
  <si>
    <t>g</t>
  </si>
  <si>
    <t>h</t>
  </si>
  <si>
    <t>i</t>
  </si>
  <si>
    <t>n/a</t>
  </si>
  <si>
    <t>TOTAL weighed cost per profile</t>
  </si>
  <si>
    <t>Minimum number of experts required</t>
  </si>
  <si>
    <r>
      <t xml:space="preserve">PLEASE UPLOAD YOUR COMPLETED FINANCIAL OFFER IN ITS </t>
    </r>
    <r>
      <rPr>
        <b/>
        <u/>
        <sz val="11"/>
        <color theme="1"/>
        <rFont val="Verdana"/>
        <family val="2"/>
      </rPr>
      <t>ORIGINAL EXCEL FILE FORMAT</t>
    </r>
    <r>
      <rPr>
        <b/>
        <sz val="11"/>
        <color theme="1"/>
        <rFont val="Verdana"/>
        <family val="2"/>
      </rPr>
      <t xml:space="preserve">. You should also </t>
    </r>
    <r>
      <rPr>
        <b/>
        <sz val="11"/>
        <color rgb="FFFF0000"/>
        <rFont val="Verdana"/>
        <family val="2"/>
      </rPr>
      <t>print this page, sign it, and upload it as a PDF version</t>
    </r>
    <r>
      <rPr>
        <b/>
        <sz val="11"/>
        <color theme="1"/>
        <rFont val="Verdana"/>
        <family val="2"/>
      </rPr>
      <t>.  Scenarios will be used for evaluation purposes for awarding the framework contract. Estimated units are not binding and may vary during contract implementation. All fixed Expert rates are binding and are intended as all inclusive and excluding VAT and other taxes.</t>
    </r>
  </si>
  <si>
    <r>
      <t xml:space="preserve">OVERALL FINANCAL OFFER PRICE 
</t>
    </r>
    <r>
      <rPr>
        <sz val="16"/>
        <color theme="0"/>
        <rFont val="Verdana"/>
        <family val="2"/>
      </rPr>
      <t>(j+k+l)*1000 person days</t>
    </r>
  </si>
  <si>
    <t>zero pries</t>
  </si>
  <si>
    <t>empty cells</t>
  </si>
  <si>
    <t>j=d*h*i*70%</t>
  </si>
  <si>
    <t>k=e*h*i*70%*30%</t>
  </si>
  <si>
    <t>l=f*h*i*30%*30%</t>
  </si>
  <si>
    <t>% of person-days used between Mid-Level and Senior Expert</t>
  </si>
  <si>
    <t xml:space="preserve">WARNING! If any cell regarding the UNIT PRICE is left EMPTY or filled-in with a ZERO price, your tender will be REJECTED. </t>
  </si>
  <si>
    <t>EUR / Person-day</t>
  </si>
  <si>
    <t>Unit*</t>
  </si>
  <si>
    <t>* Please note that for both the intra and extra muros, we require DAILY rates and one day is equivalent to 8 hours.</t>
  </si>
  <si>
    <r>
      <rPr>
        <b/>
        <sz val="28"/>
        <color theme="0"/>
        <rFont val="Verdana"/>
        <family val="2"/>
      </rPr>
      <t>FINANCIAL OFFER</t>
    </r>
    <r>
      <rPr>
        <b/>
        <sz val="26"/>
        <color theme="0"/>
        <rFont val="Verdana"/>
        <family val="2"/>
      </rPr>
      <t xml:space="preserve">
</t>
    </r>
    <r>
      <rPr>
        <sz val="16"/>
        <color theme="0"/>
        <rFont val="Verdana"/>
        <family val="2"/>
      </rPr>
      <t xml:space="preserve">Call for tenders: </t>
    </r>
    <r>
      <rPr>
        <b/>
        <sz val="16"/>
        <color theme="0"/>
        <rFont val="Verdana"/>
        <family val="2"/>
      </rPr>
      <t>ENISA F-OSA-25-T02 (ENISA/2025/OP/0001) Implementation of Single Reporting Platform</t>
    </r>
  </si>
  <si>
    <t>% of person- days volume required over the 4-year FWC duration</t>
  </si>
  <si>
    <r>
      <t xml:space="preserve">Tenderers are required to use the following template for drafting their financial offer.  Prices shall be quoted in Euro, WITHOUT duties, taxes &amp; other charges (e.g. VAT).  You MUST provide a price/rate in each box/cell marked/highlighted in </t>
    </r>
    <r>
      <rPr>
        <b/>
        <sz val="11"/>
        <color rgb="FF0070C0"/>
        <rFont val="Verdana"/>
        <family val="2"/>
      </rPr>
      <t>blue</t>
    </r>
    <r>
      <rPr>
        <sz val="11"/>
        <color theme="4" tint="-0.499984740745262"/>
        <rFont val="Verdana"/>
        <family val="2"/>
      </rPr>
      <t xml:space="preserve"> - failure to do so will result in your offer being declared as invalid. All other fields are locked &amp; cannot be modified. Profiles should be available at the Mid-level (relevant education, at least 3 years of professional job experience in the specific profile) or Senior level (relevant education, at least 5 years of professional job experience in the specific profile, and project management or team lead skills). 
The expected contribution to service delivery throughout the entire project is 60% from Mid-level profiles and 40% from Senior-level profiles. Therefore, the total costs per profile will be determined in accordance with these parameters.  The final price of the financial offer will be evaluated based on the expected fraction of total service delivery planned for each individual profile.   </t>
    </r>
    <r>
      <rPr>
        <strike/>
        <sz val="11"/>
        <color theme="4" tint="-0.499984740745262"/>
        <rFont val="Verdana"/>
        <family val="2"/>
      </rPr>
      <t xml:space="preserve"> </t>
    </r>
    <r>
      <rPr>
        <sz val="11"/>
        <color theme="4" tint="-0.499984740745262"/>
        <rFont val="Verdana"/>
        <family val="2"/>
      </rPr>
      <t xml:space="preserve">                                                                                                                                                                                                                                                                                                                                                                                          </t>
    </r>
  </si>
  <si>
    <t>ATTENTION: For the determination of the Overall Financial Offer Price, both the amounts derived from Intra Muros and Extra Muros rates shall be taken into account. In calculating the total price for price point determination, a weighted approach of 70% for extra muros and 30% for  intra muros is applied. Concerning the intra muros, the services will be delivered at the ENISA Offices locations, Athens 70% and Brussels 30%. Intra Muros Rates shall be considered inclusive of subsistence expenses, including,but not limited to meals, local transportation (such as transport to and from the airport or station within the place of performance), accommodation, sundry expenses and insurance. Return Trip  expenses must not be included in the Intra Muros Rates as specified in Section 2.1.7 of the Technical Specification Document (Tender specifications – part 2)</t>
  </si>
  <si>
    <t>Extra Muros (Contractor's Premises)</t>
  </si>
  <si>
    <t>Intra Muros (Athens)</t>
  </si>
  <si>
    <t>Intra Muros (Brussels)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</si>
</sst>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quot;-&quot;??_);_(@_)"/>
    <numFmt numFmtId="165" formatCode="#_)"/>
    <numFmt numFmtId="166" formatCode="_-[$€-2]\ * #,##0.00_-;\-[$€-2]\ * #,##0.00_-;_-[$€-2]\ * &quot;-&quot;??_-;_-@_-"/>
  </numFmts>
  <fonts count="34" x14ac:knownFonts="1">
    <font>
      <sz val="11"/>
      <color theme="1"/>
      <name val="Calibri"/>
      <family val="2"/>
      <scheme val="minor"/>
    </font>
    <font>
      <sz val="18"/>
      <color theme="3"/>
      <name val="Calibri Light"/>
      <family val="2"/>
      <scheme val="major"/>
    </font>
    <font>
      <b/>
      <sz val="15"/>
      <color theme="3"/>
      <name val="Calibri"/>
      <family val="2"/>
      <scheme val="minor"/>
    </font>
    <font>
      <sz val="11"/>
      <color theme="2" tint="-0.749961851863155"/>
      <name val="Calibri"/>
      <family val="2"/>
      <scheme val="minor"/>
    </font>
    <font>
      <sz val="9"/>
      <color theme="1"/>
      <name val="Verdana"/>
      <family val="2"/>
    </font>
    <font>
      <b/>
      <sz val="16"/>
      <color theme="0"/>
      <name val="Verdana"/>
      <family val="2"/>
    </font>
    <font>
      <sz val="11"/>
      <color theme="4" tint="-0.499984740745262"/>
      <name val="Verdana"/>
      <family val="2"/>
    </font>
    <font>
      <b/>
      <sz val="14"/>
      <color theme="0"/>
      <name val="Verdana"/>
      <family val="2"/>
    </font>
    <font>
      <sz val="11"/>
      <color theme="1"/>
      <name val="Calibri"/>
      <family val="2"/>
      <scheme val="minor"/>
    </font>
    <font>
      <b/>
      <sz val="12"/>
      <color theme="0"/>
      <name val="Verdana"/>
      <family val="2"/>
    </font>
    <font>
      <i/>
      <sz val="12"/>
      <color theme="1"/>
      <name val="Verdana"/>
      <family val="2"/>
    </font>
    <font>
      <sz val="12"/>
      <color theme="1"/>
      <name val="Verdana"/>
      <family val="2"/>
    </font>
    <font>
      <b/>
      <sz val="12"/>
      <color theme="0" tint="-0.14999847407452621"/>
      <name val="Verdana"/>
      <family val="2"/>
    </font>
    <font>
      <b/>
      <sz val="20"/>
      <color theme="0"/>
      <name val="Verdana"/>
      <family val="2"/>
    </font>
    <font>
      <sz val="12"/>
      <color theme="0"/>
      <name val="Verdana"/>
      <family val="2"/>
    </font>
    <font>
      <sz val="11"/>
      <color theme="1"/>
      <name val="Verdana"/>
      <family val="2"/>
    </font>
    <font>
      <b/>
      <sz val="11"/>
      <color theme="1"/>
      <name val="Verdana"/>
      <family val="2"/>
    </font>
    <font>
      <b/>
      <sz val="26"/>
      <color theme="0"/>
      <name val="Verdana"/>
      <family val="2"/>
    </font>
    <font>
      <b/>
      <sz val="28"/>
      <color theme="0"/>
      <name val="Verdana"/>
      <family val="2"/>
    </font>
    <font>
      <b/>
      <u/>
      <sz val="11"/>
      <color theme="1"/>
      <name val="Verdana"/>
      <family val="2"/>
    </font>
    <font>
      <b/>
      <sz val="11"/>
      <color rgb="FFFF0000"/>
      <name val="Verdana"/>
      <family val="2"/>
    </font>
    <font>
      <sz val="12"/>
      <name val="Verdana"/>
      <family val="2"/>
    </font>
    <font>
      <b/>
      <i/>
      <sz val="12"/>
      <color rgb="FF0070C0"/>
      <name val="Verdana"/>
      <family val="2"/>
    </font>
    <font>
      <sz val="12"/>
      <color rgb="FF0070C0"/>
      <name val="Verdana"/>
      <family val="2"/>
    </font>
    <font>
      <sz val="16"/>
      <color theme="0"/>
      <name val="Verdana"/>
      <family val="2"/>
    </font>
    <font>
      <b/>
      <sz val="14"/>
      <color rgb="FF0070C0"/>
      <name val="Verdana"/>
      <family val="2"/>
    </font>
    <font>
      <b/>
      <sz val="14"/>
      <name val="Verdana"/>
      <family val="2"/>
    </font>
    <font>
      <b/>
      <sz val="14"/>
      <color theme="1"/>
      <name val="Verdana"/>
      <family val="2"/>
    </font>
    <font>
      <b/>
      <sz val="11"/>
      <color theme="4" tint="-0.499984740745262"/>
      <name val="Verdana"/>
      <family val="2"/>
    </font>
    <font>
      <strike/>
      <sz val="11"/>
      <color theme="4" tint="-0.499984740745262"/>
      <name val="Verdana"/>
      <family val="2"/>
    </font>
    <font>
      <b/>
      <sz val="26"/>
      <color rgb="FFFF0000"/>
      <name val="Verdana"/>
      <family val="2"/>
    </font>
    <font>
      <sz val="11"/>
      <color theme="2"/>
      <name val="Verdana"/>
      <family val="2"/>
    </font>
    <font>
      <i/>
      <sz val="11"/>
      <color rgb="FFFF0000"/>
      <name val="Verdana"/>
      <family val="2"/>
    </font>
    <font>
      <b/>
      <sz val="11"/>
      <color rgb="FF0070C0"/>
      <name val="Verdana"/>
      <family val="2"/>
    </font>
  </fonts>
  <fills count="8">
    <fill>
      <patternFill patternType="none"/>
    </fill>
    <fill>
      <patternFill patternType="gray125"/>
    </fill>
    <fill>
      <patternFill patternType="solid">
        <fgColor theme="6" tint="0.59999389629810485"/>
        <bgColor indexed="64"/>
      </patternFill>
    </fill>
    <fill>
      <patternFill patternType="solid">
        <fgColor theme="0" tint="-0.14999847407452621"/>
        <bgColor indexed="64"/>
      </patternFill>
    </fill>
    <fill>
      <patternFill patternType="solid">
        <fgColor theme="9" tint="-0.49998474074526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9" tint="0.79998168889431442"/>
        <bgColor indexed="64"/>
      </patternFill>
    </fill>
  </fills>
  <borders count="30">
    <border>
      <left/>
      <right/>
      <top/>
      <bottom/>
      <diagonal/>
    </border>
    <border>
      <left/>
      <right/>
      <top/>
      <bottom style="thick">
        <color theme="4"/>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bottom style="medium">
        <color indexed="64"/>
      </bottom>
      <diagonal/>
    </border>
    <border>
      <left style="thin">
        <color indexed="64"/>
      </left>
      <right/>
      <top style="medium">
        <color indexed="64"/>
      </top>
      <bottom style="medium">
        <color indexed="64"/>
      </bottom>
      <diagonal/>
    </border>
  </borders>
  <cellStyleXfs count="6">
    <xf numFmtId="0" fontId="0" fillId="0" borderId="0"/>
    <xf numFmtId="0" fontId="1" fillId="0" borderId="0" applyNumberFormat="0" applyFill="0" applyBorder="0" applyAlignment="0" applyProtection="0"/>
    <xf numFmtId="0" fontId="2" fillId="0" borderId="1" applyNumberFormat="0" applyFill="0" applyAlignment="0" applyProtection="0"/>
    <xf numFmtId="165" fontId="3" fillId="0" borderId="0" applyFont="0" applyFill="0" applyBorder="0">
      <alignment horizontal="right" vertical="center"/>
    </xf>
    <xf numFmtId="43" fontId="8" fillId="0" borderId="0" applyFont="0" applyFill="0" applyBorder="0" applyAlignment="0" applyProtection="0"/>
    <xf numFmtId="9" fontId="8" fillId="0" borderId="0" applyFont="0" applyFill="0" applyBorder="0" applyAlignment="0" applyProtection="0"/>
  </cellStyleXfs>
  <cellXfs count="87">
    <xf numFmtId="0" fontId="0" fillId="0" borderId="0" xfId="0"/>
    <xf numFmtId="0" fontId="4" fillId="0" borderId="0" xfId="0" applyFont="1" applyAlignment="1" applyProtection="1">
      <alignment vertical="center" wrapText="1"/>
      <protection hidden="1"/>
    </xf>
    <xf numFmtId="0" fontId="4" fillId="0" borderId="0" xfId="0" applyFont="1" applyAlignment="1" applyProtection="1">
      <alignment horizontal="center" vertical="center" wrapText="1"/>
      <protection hidden="1"/>
    </xf>
    <xf numFmtId="0" fontId="16" fillId="0" borderId="3" xfId="0" applyFont="1" applyBorder="1" applyAlignment="1" applyProtection="1">
      <alignment vertical="center" wrapText="1"/>
      <protection hidden="1"/>
    </xf>
    <xf numFmtId="0" fontId="16" fillId="0" borderId="16" xfId="0" applyFont="1" applyBorder="1" applyAlignment="1" applyProtection="1">
      <alignment vertical="center" wrapText="1"/>
      <protection hidden="1"/>
    </xf>
    <xf numFmtId="0" fontId="15" fillId="0" borderId="0" xfId="0" applyFont="1" applyProtection="1">
      <protection hidden="1"/>
    </xf>
    <xf numFmtId="0" fontId="14" fillId="4" borderId="3" xfId="0" applyFont="1" applyFill="1" applyBorder="1" applyAlignment="1" applyProtection="1">
      <alignment horizontal="center" vertical="center" wrapText="1"/>
      <protection hidden="1"/>
    </xf>
    <xf numFmtId="0" fontId="14" fillId="4" borderId="23" xfId="0" applyFont="1" applyFill="1" applyBorder="1" applyAlignment="1" applyProtection="1">
      <alignment horizontal="center" vertical="center" wrapText="1"/>
      <protection hidden="1"/>
    </xf>
    <xf numFmtId="0" fontId="14" fillId="4" borderId="12" xfId="0" applyFont="1" applyFill="1" applyBorder="1" applyAlignment="1" applyProtection="1">
      <alignment horizontal="center" vertical="center"/>
      <protection hidden="1"/>
    </xf>
    <xf numFmtId="0" fontId="14" fillId="4" borderId="9" xfId="0" applyFont="1" applyFill="1" applyBorder="1" applyAlignment="1" applyProtection="1">
      <alignment horizontal="center" vertical="center" wrapText="1"/>
      <protection hidden="1"/>
    </xf>
    <xf numFmtId="0" fontId="14" fillId="4" borderId="9" xfId="0" applyFont="1" applyFill="1" applyBorder="1" applyAlignment="1" applyProtection="1">
      <alignment horizontal="center" vertical="center"/>
      <protection hidden="1"/>
    </xf>
    <xf numFmtId="0" fontId="14" fillId="4" borderId="24" xfId="0" applyFont="1" applyFill="1" applyBorder="1" applyAlignment="1" applyProtection="1">
      <alignment horizontal="center" vertical="center" wrapText="1"/>
      <protection hidden="1"/>
    </xf>
    <xf numFmtId="0" fontId="14" fillId="4" borderId="18" xfId="0" applyFont="1" applyFill="1" applyBorder="1" applyAlignment="1" applyProtection="1">
      <alignment horizontal="center" vertical="center" wrapText="1"/>
      <protection hidden="1"/>
    </xf>
    <xf numFmtId="0" fontId="14" fillId="4" borderId="10" xfId="0" applyFont="1" applyFill="1" applyBorder="1" applyAlignment="1" applyProtection="1">
      <alignment horizontal="center" vertical="center" wrapText="1"/>
      <protection hidden="1"/>
    </xf>
    <xf numFmtId="0" fontId="27" fillId="0" borderId="13" xfId="0" applyFont="1" applyFill="1" applyBorder="1" applyAlignment="1" applyProtection="1">
      <alignment horizontal="center" vertical="center"/>
      <protection hidden="1"/>
    </xf>
    <xf numFmtId="0" fontId="22" fillId="0" borderId="14" xfId="0" applyFont="1" applyBorder="1" applyAlignment="1" applyProtection="1">
      <alignment horizontal="center" vertical="center"/>
      <protection hidden="1"/>
    </xf>
    <xf numFmtId="0" fontId="11" fillId="0" borderId="14" xfId="0" applyFont="1" applyBorder="1" applyAlignment="1" applyProtection="1">
      <alignment horizontal="center" vertical="center"/>
      <protection hidden="1"/>
    </xf>
    <xf numFmtId="0" fontId="11" fillId="3" borderId="14" xfId="0" applyFont="1" applyFill="1" applyBorder="1" applyAlignment="1" applyProtection="1">
      <alignment horizontal="center" vertical="center"/>
      <protection hidden="1"/>
    </xf>
    <xf numFmtId="9" fontId="11" fillId="3" borderId="14" xfId="5" applyFont="1" applyFill="1" applyBorder="1" applyAlignment="1" applyProtection="1">
      <alignment horizontal="center" vertical="center"/>
      <protection hidden="1"/>
    </xf>
    <xf numFmtId="9" fontId="21" fillId="3" borderId="14" xfId="0" applyNumberFormat="1" applyFont="1" applyFill="1" applyBorder="1" applyAlignment="1" applyProtection="1">
      <alignment horizontal="center" vertical="center"/>
      <protection hidden="1"/>
    </xf>
    <xf numFmtId="0" fontId="10" fillId="0" borderId="7" xfId="0" applyFont="1" applyBorder="1" applyAlignment="1" applyProtection="1">
      <alignment horizontal="center" vertical="center"/>
      <protection hidden="1"/>
    </xf>
    <xf numFmtId="0" fontId="11" fillId="0" borderId="7" xfId="0" applyFont="1" applyBorder="1" applyAlignment="1" applyProtection="1">
      <alignment horizontal="center" vertical="center"/>
      <protection hidden="1"/>
    </xf>
    <xf numFmtId="9" fontId="11" fillId="3" borderId="7" xfId="0" applyNumberFormat="1" applyFont="1" applyFill="1" applyBorder="1" applyAlignment="1" applyProtection="1">
      <alignment horizontal="center" vertical="center"/>
      <protection hidden="1"/>
    </xf>
    <xf numFmtId="0" fontId="22" fillId="0" borderId="9" xfId="0" applyFont="1" applyBorder="1" applyAlignment="1" applyProtection="1">
      <alignment horizontal="center" vertical="center"/>
      <protection hidden="1"/>
    </xf>
    <xf numFmtId="0" fontId="11" fillId="0" borderId="9" xfId="0" applyFont="1" applyBorder="1" applyAlignment="1" applyProtection="1">
      <alignment horizontal="center" vertical="center"/>
      <protection hidden="1"/>
    </xf>
    <xf numFmtId="9" fontId="23" fillId="3" borderId="9" xfId="0" applyNumberFormat="1" applyFont="1" applyFill="1" applyBorder="1" applyAlignment="1" applyProtection="1">
      <alignment horizontal="center" vertical="center"/>
      <protection hidden="1"/>
    </xf>
    <xf numFmtId="0" fontId="10" fillId="0" borderId="6" xfId="0" applyFont="1" applyBorder="1" applyAlignment="1" applyProtection="1">
      <alignment horizontal="center" vertical="center"/>
      <protection hidden="1"/>
    </xf>
    <xf numFmtId="9" fontId="11" fillId="3" borderId="6" xfId="0" applyNumberFormat="1" applyFont="1" applyFill="1" applyBorder="1" applyAlignment="1" applyProtection="1">
      <alignment horizontal="center" vertical="center"/>
      <protection hidden="1"/>
    </xf>
    <xf numFmtId="0" fontId="10" fillId="0" borderId="9" xfId="0" applyFont="1" applyBorder="1" applyAlignment="1" applyProtection="1">
      <alignment horizontal="center" vertical="center"/>
      <protection hidden="1"/>
    </xf>
    <xf numFmtId="9" fontId="15" fillId="0" borderId="0" xfId="5" applyFont="1" applyProtection="1">
      <protection hidden="1"/>
    </xf>
    <xf numFmtId="0" fontId="15" fillId="0" borderId="0" xfId="0" applyFont="1" applyAlignment="1" applyProtection="1">
      <alignment vertical="center"/>
      <protection hidden="1"/>
    </xf>
    <xf numFmtId="0" fontId="31" fillId="0" borderId="0" xfId="0" applyFont="1" applyProtection="1">
      <protection hidden="1"/>
    </xf>
    <xf numFmtId="164" fontId="23" fillId="7" borderId="14" xfId="0" applyNumberFormat="1" applyFont="1" applyFill="1" applyBorder="1" applyAlignment="1" applyProtection="1">
      <alignment horizontal="right" vertical="center"/>
    </xf>
    <xf numFmtId="164" fontId="23" fillId="7" borderId="15" xfId="0" applyNumberFormat="1" applyFont="1" applyFill="1" applyBorder="1" applyAlignment="1" applyProtection="1">
      <alignment horizontal="right" vertical="center"/>
    </xf>
    <xf numFmtId="43" fontId="11" fillId="7" borderId="7" xfId="0" applyNumberFormat="1" applyFont="1" applyFill="1" applyBorder="1" applyAlignment="1" applyProtection="1">
      <alignment horizontal="right" vertical="center"/>
    </xf>
    <xf numFmtId="43" fontId="11" fillId="7" borderId="8" xfId="0" applyNumberFormat="1" applyFont="1" applyFill="1" applyBorder="1" applyAlignment="1" applyProtection="1">
      <alignment horizontal="right" vertical="center"/>
    </xf>
    <xf numFmtId="43" fontId="23" fillId="7" borderId="9" xfId="0" applyNumberFormat="1" applyFont="1" applyFill="1" applyBorder="1" applyAlignment="1" applyProtection="1">
      <alignment horizontal="right" vertical="center"/>
    </xf>
    <xf numFmtId="43" fontId="23" fillId="7" borderId="10" xfId="0" applyNumberFormat="1" applyFont="1" applyFill="1" applyBorder="1" applyAlignment="1" applyProtection="1">
      <alignment horizontal="right" vertical="center"/>
    </xf>
    <xf numFmtId="0" fontId="9" fillId="4" borderId="9" xfId="0" applyFont="1" applyFill="1" applyBorder="1" applyAlignment="1" applyProtection="1">
      <alignment horizontal="right" vertical="center" wrapText="1"/>
    </xf>
    <xf numFmtId="0" fontId="12" fillId="4" borderId="14" xfId="0" applyFont="1" applyFill="1" applyBorder="1" applyAlignment="1" applyProtection="1">
      <alignment horizontal="center" vertical="center"/>
    </xf>
    <xf numFmtId="9" fontId="12" fillId="4" borderId="14" xfId="5" applyFont="1" applyFill="1" applyBorder="1" applyAlignment="1" applyProtection="1">
      <alignment horizontal="center" vertical="center"/>
    </xf>
    <xf numFmtId="0" fontId="25" fillId="6" borderId="14" xfId="4" applyNumberFormat="1" applyFont="1" applyFill="1" applyBorder="1" applyAlignment="1" applyProtection="1">
      <alignment horizontal="center" vertical="center"/>
      <protection locked="0"/>
    </xf>
    <xf numFmtId="0" fontId="26" fillId="5" borderId="7" xfId="4" applyNumberFormat="1" applyFont="1" applyFill="1" applyBorder="1" applyAlignment="1" applyProtection="1">
      <alignment horizontal="center"/>
      <protection locked="0"/>
    </xf>
    <xf numFmtId="0" fontId="25" fillId="6" borderId="9" xfId="4" applyNumberFormat="1" applyFont="1" applyFill="1" applyBorder="1" applyAlignment="1" applyProtection="1">
      <alignment horizontal="center"/>
      <protection locked="0"/>
    </xf>
    <xf numFmtId="0" fontId="11" fillId="3" borderId="7" xfId="0" applyFont="1" applyFill="1" applyBorder="1" applyAlignment="1" applyProtection="1">
      <alignment horizontal="center" vertical="center"/>
      <protection hidden="1"/>
    </xf>
    <xf numFmtId="0" fontId="11" fillId="3" borderId="9" xfId="0" applyFont="1" applyFill="1" applyBorder="1" applyAlignment="1" applyProtection="1">
      <alignment horizontal="center" vertical="center"/>
      <protection hidden="1"/>
    </xf>
    <xf numFmtId="9" fontId="11" fillId="3" borderId="7" xfId="5" applyFont="1" applyFill="1" applyBorder="1" applyAlignment="1" applyProtection="1">
      <alignment horizontal="center" vertical="center"/>
      <protection hidden="1"/>
    </xf>
    <xf numFmtId="9" fontId="11" fillId="3" borderId="9" xfId="5" applyFont="1" applyFill="1" applyBorder="1" applyAlignment="1" applyProtection="1">
      <alignment horizontal="center" vertical="center"/>
      <protection hidden="1"/>
    </xf>
    <xf numFmtId="0" fontId="15" fillId="5" borderId="3" xfId="0" applyFont="1" applyFill="1" applyBorder="1" applyAlignment="1" applyProtection="1">
      <alignment horizontal="center" vertical="center" wrapText="1"/>
      <protection locked="0"/>
    </xf>
    <xf numFmtId="0" fontId="15" fillId="5" borderId="16" xfId="0" applyFont="1" applyFill="1" applyBorder="1" applyAlignment="1" applyProtection="1">
      <alignment horizontal="center" vertical="center" wrapText="1"/>
      <protection locked="0"/>
    </xf>
    <xf numFmtId="0" fontId="15" fillId="5" borderId="26" xfId="0" applyFont="1" applyFill="1" applyBorder="1" applyAlignment="1" applyProtection="1">
      <alignment horizontal="center" vertical="center" wrapText="1"/>
      <protection locked="0"/>
    </xf>
    <xf numFmtId="0" fontId="15" fillId="5" borderId="27" xfId="0" applyFont="1" applyFill="1" applyBorder="1" applyAlignment="1" applyProtection="1">
      <alignment horizontal="center" vertical="center" wrapText="1"/>
      <protection locked="0"/>
    </xf>
    <xf numFmtId="0" fontId="16" fillId="2" borderId="4" xfId="0" applyFont="1" applyFill="1" applyBorder="1" applyAlignment="1" applyProtection="1">
      <alignment horizontal="center" vertical="center" wrapText="1"/>
      <protection hidden="1"/>
    </xf>
    <xf numFmtId="0" fontId="16" fillId="2" borderId="0" xfId="0" applyFont="1" applyFill="1" applyBorder="1" applyAlignment="1" applyProtection="1">
      <alignment horizontal="center" vertical="center" wrapText="1"/>
      <protection hidden="1"/>
    </xf>
    <xf numFmtId="0" fontId="13" fillId="4" borderId="19" xfId="0" applyFont="1" applyFill="1" applyBorder="1" applyAlignment="1" applyProtection="1">
      <alignment horizontal="center" vertical="center" wrapText="1"/>
      <protection hidden="1"/>
    </xf>
    <xf numFmtId="0" fontId="13" fillId="4" borderId="20" xfId="0" applyFont="1" applyFill="1" applyBorder="1" applyAlignment="1" applyProtection="1">
      <alignment horizontal="center" vertical="center" wrapText="1"/>
      <protection hidden="1"/>
    </xf>
    <xf numFmtId="166" fontId="13" fillId="4" borderId="20" xfId="0" applyNumberFormat="1" applyFont="1" applyFill="1" applyBorder="1" applyAlignment="1" applyProtection="1">
      <alignment horizontal="center" vertical="center" wrapText="1"/>
    </xf>
    <xf numFmtId="166" fontId="13" fillId="4" borderId="25" xfId="0" applyNumberFormat="1" applyFont="1" applyFill="1" applyBorder="1" applyAlignment="1" applyProtection="1">
      <alignment horizontal="center" vertical="center" wrapText="1"/>
    </xf>
    <xf numFmtId="0" fontId="16" fillId="5" borderId="3" xfId="0" applyFont="1" applyFill="1" applyBorder="1" applyAlignment="1" applyProtection="1">
      <alignment horizontal="center" vertical="center" wrapText="1"/>
      <protection locked="0"/>
    </xf>
    <xf numFmtId="0" fontId="12" fillId="4" borderId="19" xfId="0" applyFont="1" applyFill="1" applyBorder="1" applyAlignment="1" applyProtection="1">
      <alignment horizontal="center" vertical="center"/>
      <protection hidden="1"/>
    </xf>
    <xf numFmtId="0" fontId="12" fillId="4" borderId="20" xfId="0" applyFont="1" applyFill="1" applyBorder="1" applyAlignment="1" applyProtection="1">
      <alignment horizontal="center" vertical="center"/>
      <protection hidden="1"/>
    </xf>
    <xf numFmtId="0" fontId="12" fillId="4" borderId="21" xfId="0" applyFont="1" applyFill="1" applyBorder="1" applyAlignment="1" applyProtection="1">
      <alignment horizontal="center" vertical="center"/>
      <protection hidden="1"/>
    </xf>
    <xf numFmtId="0" fontId="14" fillId="4" borderId="17" xfId="0" applyFont="1" applyFill="1" applyBorder="1" applyAlignment="1" applyProtection="1">
      <alignment horizontal="center" vertical="center" wrapText="1"/>
      <protection hidden="1"/>
    </xf>
    <xf numFmtId="0" fontId="14" fillId="4" borderId="6" xfId="0" applyFont="1" applyFill="1" applyBorder="1" applyAlignment="1" applyProtection="1">
      <alignment horizontal="center" vertical="center" wrapText="1"/>
      <protection hidden="1"/>
    </xf>
    <xf numFmtId="0" fontId="9" fillId="4" borderId="11" xfId="0" applyFont="1" applyFill="1" applyBorder="1" applyAlignment="1" applyProtection="1">
      <alignment horizontal="center" vertical="center"/>
      <protection hidden="1"/>
    </xf>
    <xf numFmtId="0" fontId="9" fillId="4" borderId="22" xfId="0" applyFont="1" applyFill="1" applyBorder="1" applyAlignment="1" applyProtection="1">
      <alignment horizontal="center" vertical="center"/>
      <protection hidden="1"/>
    </xf>
    <xf numFmtId="0" fontId="9" fillId="4" borderId="7" xfId="0" applyFont="1" applyFill="1" applyBorder="1" applyAlignment="1" applyProtection="1">
      <alignment horizontal="center" vertical="center"/>
      <protection hidden="1"/>
    </xf>
    <xf numFmtId="0" fontId="9" fillId="4" borderId="3" xfId="0" applyFont="1" applyFill="1" applyBorder="1" applyAlignment="1" applyProtection="1">
      <alignment horizontal="center" vertical="center"/>
      <protection hidden="1"/>
    </xf>
    <xf numFmtId="0" fontId="9" fillId="4" borderId="7" xfId="0" applyFont="1" applyFill="1" applyBorder="1" applyAlignment="1" applyProtection="1">
      <alignment horizontal="center" vertical="center" wrapText="1"/>
      <protection hidden="1"/>
    </xf>
    <xf numFmtId="0" fontId="9" fillId="4" borderId="3" xfId="0" applyFont="1" applyFill="1" applyBorder="1" applyAlignment="1" applyProtection="1">
      <alignment horizontal="center" vertical="center" wrapText="1"/>
      <protection hidden="1"/>
    </xf>
    <xf numFmtId="0" fontId="11" fillId="3" borderId="6" xfId="0" applyFont="1" applyFill="1" applyBorder="1" applyAlignment="1" applyProtection="1">
      <alignment horizontal="center" vertical="center"/>
      <protection hidden="1"/>
    </xf>
    <xf numFmtId="9" fontId="11" fillId="3" borderId="6" xfId="5" applyFont="1" applyFill="1" applyBorder="1" applyAlignment="1" applyProtection="1">
      <alignment horizontal="center" vertical="center"/>
      <protection hidden="1"/>
    </xf>
    <xf numFmtId="0" fontId="32" fillId="0" borderId="2" xfId="0" applyFont="1" applyBorder="1" applyAlignment="1" applyProtection="1">
      <alignment horizontal="left"/>
      <protection hidden="1"/>
    </xf>
    <xf numFmtId="0" fontId="20" fillId="0" borderId="28" xfId="2" applyFont="1" applyBorder="1" applyAlignment="1" applyProtection="1">
      <alignment horizontal="left" vertical="center" wrapText="1"/>
      <protection hidden="1"/>
    </xf>
    <xf numFmtId="0" fontId="30" fillId="0" borderId="4" xfId="0" applyFont="1" applyBorder="1" applyAlignment="1" applyProtection="1">
      <alignment horizontal="center" vertical="center" wrapText="1"/>
      <protection hidden="1"/>
    </xf>
    <xf numFmtId="0" fontId="30" fillId="0" borderId="0" xfId="0" applyFont="1" applyBorder="1" applyAlignment="1" applyProtection="1">
      <alignment horizontal="center" vertical="center" wrapText="1"/>
      <protection hidden="1"/>
    </xf>
    <xf numFmtId="0" fontId="5" fillId="4" borderId="4" xfId="1" applyFont="1" applyFill="1" applyBorder="1" applyAlignment="1" applyProtection="1">
      <alignment horizontal="center" vertical="center" wrapText="1"/>
      <protection hidden="1"/>
    </xf>
    <xf numFmtId="0" fontId="5" fillId="4" borderId="0" xfId="1" applyFont="1" applyFill="1" applyBorder="1" applyAlignment="1" applyProtection="1">
      <alignment horizontal="center" vertical="center" wrapText="1"/>
      <protection hidden="1"/>
    </xf>
    <xf numFmtId="0" fontId="27" fillId="0" borderId="11" xfId="0" applyFont="1" applyFill="1" applyBorder="1" applyAlignment="1" applyProtection="1">
      <alignment horizontal="center" vertical="center"/>
      <protection hidden="1"/>
    </xf>
    <xf numFmtId="0" fontId="27" fillId="0" borderId="12" xfId="0" applyFont="1" applyFill="1" applyBorder="1" applyAlignment="1" applyProtection="1">
      <alignment horizontal="center" vertical="center"/>
      <protection hidden="1"/>
    </xf>
    <xf numFmtId="0" fontId="27" fillId="0" borderId="5" xfId="0" applyFont="1" applyFill="1" applyBorder="1" applyAlignment="1" applyProtection="1">
      <alignment horizontal="center" vertical="center" wrapText="1"/>
      <protection hidden="1"/>
    </xf>
    <xf numFmtId="0" fontId="27" fillId="0" borderId="12" xfId="0" applyFont="1" applyFill="1" applyBorder="1" applyAlignment="1" applyProtection="1">
      <alignment horizontal="center" vertical="center" wrapText="1"/>
      <protection hidden="1"/>
    </xf>
    <xf numFmtId="0" fontId="6" fillId="0" borderId="0" xfId="2" applyFont="1" applyBorder="1" applyAlignment="1" applyProtection="1">
      <alignment horizontal="left" vertical="center" wrapText="1"/>
      <protection hidden="1"/>
    </xf>
    <xf numFmtId="0" fontId="28" fillId="0" borderId="0" xfId="2" applyFont="1" applyBorder="1" applyAlignment="1" applyProtection="1">
      <alignment horizontal="left" vertical="center" wrapText="1"/>
      <protection hidden="1"/>
    </xf>
    <xf numFmtId="0" fontId="7" fillId="4" borderId="7" xfId="0" applyFont="1" applyFill="1" applyBorder="1" applyAlignment="1" applyProtection="1">
      <alignment horizontal="center" vertical="center"/>
      <protection hidden="1"/>
    </xf>
    <xf numFmtId="0" fontId="9" fillId="4" borderId="8" xfId="0" applyFont="1" applyFill="1" applyBorder="1" applyAlignment="1" applyProtection="1">
      <alignment horizontal="center" vertical="center"/>
      <protection hidden="1"/>
    </xf>
    <xf numFmtId="166" fontId="13" fillId="4" borderId="29" xfId="0" applyNumberFormat="1" applyFont="1" applyFill="1" applyBorder="1" applyAlignment="1" applyProtection="1">
      <alignment horizontal="center" vertical="center" wrapText="1"/>
    </xf>
  </cellXfs>
  <cellStyles count="6">
    <cellStyle name="Comma" xfId="4" builtinId="3"/>
    <cellStyle name="Heading 1" xfId="2" builtinId="16"/>
    <cellStyle name="Normal" xfId="0" builtinId="0"/>
    <cellStyle name="Percent" xfId="5" builtinId="5"/>
    <cellStyle name="Quantity" xfId="3" xr:uid="{00000000-0005-0000-0000-000007000000}"/>
    <cellStyle name="Title" xfId="1" builtinId="15"/>
  </cellStyles>
  <dxfs count="1">
    <dxf>
      <fill>
        <patternFill>
          <bgColor rgb="FFFFFF00"/>
        </patternFill>
      </fill>
    </dxf>
  </dxfs>
  <tableStyles count="0" defaultTableStyle="TableStyleMedium2" defaultPivotStyle="PivotStyleLight16"/>
  <colors>
    <mruColors>
      <color rgb="FF63625D"/>
      <color rgb="FFFA6464"/>
      <color rgb="FFCFAFE7"/>
      <color rgb="FFFA9696"/>
      <color rgb="FFFF6D6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6DA960-7B03-432D-A232-4B7A8421989C}">
  <sheetPr>
    <pageSetUpPr fitToPage="1"/>
  </sheetPr>
  <dimension ref="A1:L102"/>
  <sheetViews>
    <sheetView tabSelected="1" zoomScale="85" zoomScaleNormal="85" workbookViewId="0">
      <selection activeCell="N9" sqref="N9"/>
    </sheetView>
  </sheetViews>
  <sheetFormatPr defaultColWidth="8.7109375" defaultRowHeight="14.25" x14ac:dyDescent="0.2"/>
  <cols>
    <col min="1" max="1" width="43.42578125" style="5" customWidth="1"/>
    <col min="2" max="2" width="16.42578125" style="5" customWidth="1"/>
    <col min="3" max="3" width="24" style="5" customWidth="1"/>
    <col min="4" max="6" width="22.140625" style="5" customWidth="1"/>
    <col min="7" max="9" width="16.5703125" style="5" customWidth="1"/>
    <col min="10" max="10" width="25.140625" style="5" customWidth="1"/>
    <col min="11" max="11" width="24.85546875" style="5" customWidth="1"/>
    <col min="12" max="12" width="27.42578125" style="5" customWidth="1"/>
    <col min="13" max="16384" width="8.7109375" style="5"/>
  </cols>
  <sheetData>
    <row r="1" spans="1:12" ht="59.25" customHeight="1" x14ac:dyDescent="0.2">
      <c r="A1" s="76" t="s">
        <v>43</v>
      </c>
      <c r="B1" s="77"/>
      <c r="C1" s="77"/>
      <c r="D1" s="77"/>
      <c r="E1" s="77"/>
      <c r="F1" s="77"/>
      <c r="G1" s="77"/>
      <c r="H1" s="77"/>
      <c r="I1" s="77"/>
      <c r="J1" s="77"/>
      <c r="K1" s="77"/>
      <c r="L1" s="77"/>
    </row>
    <row r="2" spans="1:12" ht="29.25" customHeight="1" x14ac:dyDescent="0.2">
      <c r="A2" s="82" t="s">
        <v>45</v>
      </c>
      <c r="B2" s="82"/>
      <c r="C2" s="82"/>
      <c r="D2" s="82"/>
      <c r="E2" s="82"/>
      <c r="F2" s="82"/>
      <c r="G2" s="82"/>
      <c r="H2" s="82"/>
      <c r="I2" s="82"/>
      <c r="J2" s="82"/>
      <c r="K2" s="82"/>
      <c r="L2" s="82"/>
    </row>
    <row r="3" spans="1:12" ht="29.25" customHeight="1" x14ac:dyDescent="0.2">
      <c r="A3" s="82"/>
      <c r="B3" s="82"/>
      <c r="C3" s="82"/>
      <c r="D3" s="82"/>
      <c r="E3" s="82"/>
      <c r="F3" s="82"/>
      <c r="G3" s="82"/>
      <c r="H3" s="82"/>
      <c r="I3" s="82"/>
      <c r="J3" s="82"/>
      <c r="K3" s="82"/>
      <c r="L3" s="82"/>
    </row>
    <row r="4" spans="1:12" ht="29.25" customHeight="1" x14ac:dyDescent="0.2">
      <c r="A4" s="82"/>
      <c r="B4" s="82"/>
      <c r="C4" s="82"/>
      <c r="D4" s="82"/>
      <c r="E4" s="82"/>
      <c r="F4" s="82"/>
      <c r="G4" s="82"/>
      <c r="H4" s="82"/>
      <c r="I4" s="82"/>
      <c r="J4" s="82"/>
      <c r="K4" s="82"/>
      <c r="L4" s="82"/>
    </row>
    <row r="5" spans="1:12" ht="29.25" customHeight="1" x14ac:dyDescent="0.2">
      <c r="A5" s="83" t="s">
        <v>46</v>
      </c>
      <c r="B5" s="83"/>
      <c r="C5" s="83"/>
      <c r="D5" s="83"/>
      <c r="E5" s="83"/>
      <c r="F5" s="83"/>
      <c r="G5" s="83"/>
      <c r="H5" s="83"/>
      <c r="I5" s="83"/>
      <c r="J5" s="83"/>
      <c r="K5" s="83"/>
      <c r="L5" s="83"/>
    </row>
    <row r="6" spans="1:12" ht="29.25" customHeight="1" x14ac:dyDescent="0.2">
      <c r="A6" s="83"/>
      <c r="B6" s="83"/>
      <c r="C6" s="83"/>
      <c r="D6" s="83"/>
      <c r="E6" s="83"/>
      <c r="F6" s="83"/>
      <c r="G6" s="83"/>
      <c r="H6" s="83"/>
      <c r="I6" s="83"/>
      <c r="J6" s="83"/>
      <c r="K6" s="83"/>
      <c r="L6" s="83"/>
    </row>
    <row r="7" spans="1:12" ht="29.25" customHeight="1" x14ac:dyDescent="0.2">
      <c r="A7" s="83"/>
      <c r="B7" s="83"/>
      <c r="C7" s="83"/>
      <c r="D7" s="83"/>
      <c r="E7" s="83"/>
      <c r="F7" s="83"/>
      <c r="G7" s="83"/>
      <c r="H7" s="83"/>
      <c r="I7" s="83"/>
      <c r="J7" s="83"/>
      <c r="K7" s="83"/>
      <c r="L7" s="83"/>
    </row>
    <row r="8" spans="1:12" ht="21.75" customHeight="1" thickBot="1" x14ac:dyDescent="0.25">
      <c r="A8" s="73" t="s">
        <v>39</v>
      </c>
      <c r="B8" s="73"/>
      <c r="C8" s="73"/>
      <c r="D8" s="73"/>
      <c r="E8" s="73"/>
      <c r="F8" s="73"/>
      <c r="G8" s="73"/>
      <c r="H8" s="73"/>
      <c r="I8" s="73"/>
      <c r="J8" s="73"/>
      <c r="K8" s="73"/>
      <c r="L8" s="73"/>
    </row>
    <row r="9" spans="1:12" ht="51.75" customHeight="1" x14ac:dyDescent="0.2">
      <c r="A9" s="64" t="s">
        <v>4</v>
      </c>
      <c r="B9" s="68" t="s">
        <v>17</v>
      </c>
      <c r="C9" s="66" t="s">
        <v>41</v>
      </c>
      <c r="D9" s="84" t="s">
        <v>19</v>
      </c>
      <c r="E9" s="84"/>
      <c r="F9" s="84"/>
      <c r="G9" s="62" t="s">
        <v>30</v>
      </c>
      <c r="H9" s="62" t="s">
        <v>44</v>
      </c>
      <c r="I9" s="62" t="s">
        <v>38</v>
      </c>
      <c r="J9" s="66" t="s">
        <v>29</v>
      </c>
      <c r="K9" s="66"/>
      <c r="L9" s="85"/>
    </row>
    <row r="10" spans="1:12" ht="54.75" customHeight="1" x14ac:dyDescent="0.2">
      <c r="A10" s="65"/>
      <c r="B10" s="69"/>
      <c r="C10" s="67"/>
      <c r="D10" s="6" t="s">
        <v>47</v>
      </c>
      <c r="E10" s="6" t="s">
        <v>48</v>
      </c>
      <c r="F10" s="6" t="s">
        <v>49</v>
      </c>
      <c r="G10" s="63"/>
      <c r="H10" s="63"/>
      <c r="I10" s="63"/>
      <c r="J10" s="6" t="s">
        <v>47</v>
      </c>
      <c r="K10" s="6" t="s">
        <v>48</v>
      </c>
      <c r="L10" s="7" t="s">
        <v>49</v>
      </c>
    </row>
    <row r="11" spans="1:12" ht="22.5" customHeight="1" thickBot="1" x14ac:dyDescent="0.25">
      <c r="A11" s="8" t="s">
        <v>20</v>
      </c>
      <c r="B11" s="9" t="s">
        <v>21</v>
      </c>
      <c r="C11" s="10" t="s">
        <v>22</v>
      </c>
      <c r="D11" s="9" t="s">
        <v>23</v>
      </c>
      <c r="E11" s="9" t="s">
        <v>7</v>
      </c>
      <c r="F11" s="9" t="s">
        <v>24</v>
      </c>
      <c r="G11" s="11" t="s">
        <v>25</v>
      </c>
      <c r="H11" s="11" t="s">
        <v>26</v>
      </c>
      <c r="I11" s="12" t="s">
        <v>27</v>
      </c>
      <c r="J11" s="9" t="s">
        <v>35</v>
      </c>
      <c r="K11" s="9" t="s">
        <v>36</v>
      </c>
      <c r="L11" s="13" t="s">
        <v>37</v>
      </c>
    </row>
    <row r="12" spans="1:12" ht="42" customHeight="1" thickBot="1" x14ac:dyDescent="0.25">
      <c r="A12" s="14" t="s">
        <v>8</v>
      </c>
      <c r="B12" s="15" t="s">
        <v>5</v>
      </c>
      <c r="C12" s="16" t="s">
        <v>40</v>
      </c>
      <c r="D12" s="41"/>
      <c r="E12" s="41"/>
      <c r="F12" s="41"/>
      <c r="G12" s="17">
        <v>1</v>
      </c>
      <c r="H12" s="18">
        <f>G12/$G$29</f>
        <v>0.04</v>
      </c>
      <c r="I12" s="19">
        <v>1</v>
      </c>
      <c r="J12" s="32">
        <f>H12*D12*I12*0.7</f>
        <v>0</v>
      </c>
      <c r="K12" s="32">
        <f>E12*H12*I12*0.7*0.3</f>
        <v>0</v>
      </c>
      <c r="L12" s="33">
        <f>F12*H12*I12*0.3*0.3</f>
        <v>0</v>
      </c>
    </row>
    <row r="13" spans="1:12" ht="21.75" customHeight="1" x14ac:dyDescent="0.25">
      <c r="A13" s="78" t="s">
        <v>9</v>
      </c>
      <c r="B13" s="20" t="s">
        <v>6</v>
      </c>
      <c r="C13" s="21" t="s">
        <v>40</v>
      </c>
      <c r="D13" s="42"/>
      <c r="E13" s="42"/>
      <c r="F13" s="42"/>
      <c r="G13" s="44">
        <v>2</v>
      </c>
      <c r="H13" s="46">
        <f>G13/$G$29</f>
        <v>0.08</v>
      </c>
      <c r="I13" s="22">
        <v>0.6</v>
      </c>
      <c r="J13" s="34">
        <f>H13*D13*I13*0.7</f>
        <v>0</v>
      </c>
      <c r="K13" s="34">
        <f>E13*H13*I13*0.7*0.3</f>
        <v>0</v>
      </c>
      <c r="L13" s="35">
        <f>F13*H13*I13*0.3*0.3</f>
        <v>0</v>
      </c>
    </row>
    <row r="14" spans="1:12" ht="21.75" customHeight="1" thickBot="1" x14ac:dyDescent="0.3">
      <c r="A14" s="79"/>
      <c r="B14" s="23" t="s">
        <v>5</v>
      </c>
      <c r="C14" s="24" t="s">
        <v>40</v>
      </c>
      <c r="D14" s="43"/>
      <c r="E14" s="43"/>
      <c r="F14" s="43"/>
      <c r="G14" s="45"/>
      <c r="H14" s="47"/>
      <c r="I14" s="25">
        <v>0.4</v>
      </c>
      <c r="J14" s="36">
        <f>D14*H13*I14*0.7</f>
        <v>0</v>
      </c>
      <c r="K14" s="36">
        <f>E14*H13*I14*0.7*0.3</f>
        <v>0</v>
      </c>
      <c r="L14" s="37">
        <f>F14*H13*I14*0.3*0.3</f>
        <v>0</v>
      </c>
    </row>
    <row r="15" spans="1:12" ht="21.75" customHeight="1" x14ac:dyDescent="0.25">
      <c r="A15" s="80" t="s">
        <v>10</v>
      </c>
      <c r="B15" s="26" t="s">
        <v>6</v>
      </c>
      <c r="C15" s="21" t="s">
        <v>40</v>
      </c>
      <c r="D15" s="42"/>
      <c r="E15" s="42"/>
      <c r="F15" s="42"/>
      <c r="G15" s="70">
        <v>2</v>
      </c>
      <c r="H15" s="71">
        <f>G15/$G$29</f>
        <v>0.08</v>
      </c>
      <c r="I15" s="27">
        <v>0.6</v>
      </c>
      <c r="J15" s="34">
        <f>H15*D15*I15*0.7</f>
        <v>0</v>
      </c>
      <c r="K15" s="34">
        <f>E15*H15*I15*0.7*0.3</f>
        <v>0</v>
      </c>
      <c r="L15" s="35">
        <f>F15*H15*I15*0.3*0.3</f>
        <v>0</v>
      </c>
    </row>
    <row r="16" spans="1:12" ht="21.75" customHeight="1" thickBot="1" x14ac:dyDescent="0.3">
      <c r="A16" s="81"/>
      <c r="B16" s="28" t="s">
        <v>5</v>
      </c>
      <c r="C16" s="24" t="s">
        <v>40</v>
      </c>
      <c r="D16" s="43"/>
      <c r="E16" s="43"/>
      <c r="F16" s="43"/>
      <c r="G16" s="45"/>
      <c r="H16" s="47"/>
      <c r="I16" s="25">
        <v>0.4</v>
      </c>
      <c r="J16" s="36">
        <f>D16*H15*I16*0.7</f>
        <v>0</v>
      </c>
      <c r="K16" s="36">
        <f>E16*H15*I16*0.7*0.3</f>
        <v>0</v>
      </c>
      <c r="L16" s="37">
        <f>F16*H15*I16*0.3*0.3</f>
        <v>0</v>
      </c>
    </row>
    <row r="17" spans="1:12" ht="21.75" customHeight="1" x14ac:dyDescent="0.25">
      <c r="A17" s="78" t="s">
        <v>11</v>
      </c>
      <c r="B17" s="20" t="s">
        <v>6</v>
      </c>
      <c r="C17" s="21" t="s">
        <v>40</v>
      </c>
      <c r="D17" s="42"/>
      <c r="E17" s="42"/>
      <c r="F17" s="42"/>
      <c r="G17" s="44">
        <v>2</v>
      </c>
      <c r="H17" s="46">
        <f>G17/$G$29</f>
        <v>0.08</v>
      </c>
      <c r="I17" s="22">
        <v>0.6</v>
      </c>
      <c r="J17" s="34">
        <f>H17*D17*I17*0.7</f>
        <v>0</v>
      </c>
      <c r="K17" s="34">
        <f>E17*H17*I17*0.7*0.3</f>
        <v>0</v>
      </c>
      <c r="L17" s="35">
        <f>F17*H17*I17*0.3*0.3</f>
        <v>0</v>
      </c>
    </row>
    <row r="18" spans="1:12" ht="21.75" customHeight="1" thickBot="1" x14ac:dyDescent="0.3">
      <c r="A18" s="79"/>
      <c r="B18" s="23" t="s">
        <v>5</v>
      </c>
      <c r="C18" s="24" t="s">
        <v>40</v>
      </c>
      <c r="D18" s="43"/>
      <c r="E18" s="43"/>
      <c r="F18" s="43"/>
      <c r="G18" s="45"/>
      <c r="H18" s="47"/>
      <c r="I18" s="25">
        <v>0.4</v>
      </c>
      <c r="J18" s="36">
        <f>D18*H17*I18*0.7</f>
        <v>0</v>
      </c>
      <c r="K18" s="36">
        <f>E18*H17*I18*0.7*0.3</f>
        <v>0</v>
      </c>
      <c r="L18" s="37">
        <f>F18*H17*I18*0.3*0.3</f>
        <v>0</v>
      </c>
    </row>
    <row r="19" spans="1:12" ht="21.75" customHeight="1" x14ac:dyDescent="0.25">
      <c r="A19" s="78" t="s">
        <v>12</v>
      </c>
      <c r="B19" s="20" t="s">
        <v>6</v>
      </c>
      <c r="C19" s="21" t="s">
        <v>40</v>
      </c>
      <c r="D19" s="42"/>
      <c r="E19" s="42"/>
      <c r="F19" s="42"/>
      <c r="G19" s="44">
        <v>2</v>
      </c>
      <c r="H19" s="46">
        <f>G19/$G$29</f>
        <v>0.08</v>
      </c>
      <c r="I19" s="22">
        <v>0.6</v>
      </c>
      <c r="J19" s="34">
        <f>H19*D19*I19*0.7</f>
        <v>0</v>
      </c>
      <c r="K19" s="34">
        <f>E19*H19*I19*0.7*0.3</f>
        <v>0</v>
      </c>
      <c r="L19" s="35">
        <f>F19*H19*I19*0.3*0.3</f>
        <v>0</v>
      </c>
    </row>
    <row r="20" spans="1:12" ht="21.75" customHeight="1" thickBot="1" x14ac:dyDescent="0.3">
      <c r="A20" s="79"/>
      <c r="B20" s="28" t="s">
        <v>5</v>
      </c>
      <c r="C20" s="24" t="s">
        <v>40</v>
      </c>
      <c r="D20" s="43"/>
      <c r="E20" s="43"/>
      <c r="F20" s="43"/>
      <c r="G20" s="45"/>
      <c r="H20" s="47"/>
      <c r="I20" s="25">
        <v>0.4</v>
      </c>
      <c r="J20" s="36">
        <f>D20*H19*I20*0.7</f>
        <v>0</v>
      </c>
      <c r="K20" s="36">
        <f>E20*H19*I20*0.7*0.3</f>
        <v>0</v>
      </c>
      <c r="L20" s="37">
        <f>F20*H19*I20*0.3*0.3</f>
        <v>0</v>
      </c>
    </row>
    <row r="21" spans="1:12" ht="21.75" customHeight="1" x14ac:dyDescent="0.25">
      <c r="A21" s="78" t="s">
        <v>13</v>
      </c>
      <c r="B21" s="20" t="s">
        <v>6</v>
      </c>
      <c r="C21" s="21" t="s">
        <v>40</v>
      </c>
      <c r="D21" s="42"/>
      <c r="E21" s="42"/>
      <c r="F21" s="42"/>
      <c r="G21" s="44">
        <v>10</v>
      </c>
      <c r="H21" s="46">
        <f>G21/$G$29</f>
        <v>0.4</v>
      </c>
      <c r="I21" s="22">
        <v>0.6</v>
      </c>
      <c r="J21" s="34">
        <f>H21*D21*I21*0.7</f>
        <v>0</v>
      </c>
      <c r="K21" s="34">
        <f>E21*H21*I21*0.7*0.3</f>
        <v>0</v>
      </c>
      <c r="L21" s="35">
        <f>F21*H21*I21*0.3*0.3</f>
        <v>0</v>
      </c>
    </row>
    <row r="22" spans="1:12" ht="21.75" customHeight="1" thickBot="1" x14ac:dyDescent="0.3">
      <c r="A22" s="79"/>
      <c r="B22" s="23" t="s">
        <v>5</v>
      </c>
      <c r="C22" s="24" t="s">
        <v>40</v>
      </c>
      <c r="D22" s="43"/>
      <c r="E22" s="43"/>
      <c r="F22" s="43"/>
      <c r="G22" s="45"/>
      <c r="H22" s="47"/>
      <c r="I22" s="25">
        <v>0.4</v>
      </c>
      <c r="J22" s="36">
        <f>D22*H21*I22*0.7</f>
        <v>0</v>
      </c>
      <c r="K22" s="36">
        <f>E22*H21*I22*0.7*0.3</f>
        <v>0</v>
      </c>
      <c r="L22" s="37">
        <f>F22*H21*I22*0.3*0.3</f>
        <v>0</v>
      </c>
    </row>
    <row r="23" spans="1:12" ht="21.75" customHeight="1" x14ac:dyDescent="0.25">
      <c r="A23" s="78" t="s">
        <v>14</v>
      </c>
      <c r="B23" s="20" t="s">
        <v>6</v>
      </c>
      <c r="C23" s="21" t="s">
        <v>40</v>
      </c>
      <c r="D23" s="42"/>
      <c r="E23" s="42"/>
      <c r="F23" s="42"/>
      <c r="G23" s="44">
        <v>2</v>
      </c>
      <c r="H23" s="46">
        <f>G23/$G$29</f>
        <v>0.08</v>
      </c>
      <c r="I23" s="22">
        <v>0.6</v>
      </c>
      <c r="J23" s="34">
        <f>H23*D23*I23*0.7</f>
        <v>0</v>
      </c>
      <c r="K23" s="34">
        <f>E23*H23*I23*0.7*0.3</f>
        <v>0</v>
      </c>
      <c r="L23" s="35">
        <f>F23*H23*I23*0.3*0.3</f>
        <v>0</v>
      </c>
    </row>
    <row r="24" spans="1:12" ht="21.75" customHeight="1" thickBot="1" x14ac:dyDescent="0.3">
      <c r="A24" s="79"/>
      <c r="B24" s="28" t="s">
        <v>5</v>
      </c>
      <c r="C24" s="24" t="s">
        <v>40</v>
      </c>
      <c r="D24" s="43"/>
      <c r="E24" s="43"/>
      <c r="F24" s="43"/>
      <c r="G24" s="45"/>
      <c r="H24" s="47"/>
      <c r="I24" s="25">
        <v>0.4</v>
      </c>
      <c r="J24" s="36">
        <f>D24*H23*I24*0.7</f>
        <v>0</v>
      </c>
      <c r="K24" s="36">
        <f>E24*H23*I24*0.7*0.3</f>
        <v>0</v>
      </c>
      <c r="L24" s="37">
        <f>F24*H23*I24*0.3*0.3</f>
        <v>0</v>
      </c>
    </row>
    <row r="25" spans="1:12" ht="21.75" customHeight="1" x14ac:dyDescent="0.25">
      <c r="A25" s="78" t="s">
        <v>15</v>
      </c>
      <c r="B25" s="20" t="s">
        <v>6</v>
      </c>
      <c r="C25" s="21" t="s">
        <v>40</v>
      </c>
      <c r="D25" s="42"/>
      <c r="E25" s="42"/>
      <c r="F25" s="42"/>
      <c r="G25" s="44">
        <v>2</v>
      </c>
      <c r="H25" s="46">
        <f>G25/$G$29</f>
        <v>0.08</v>
      </c>
      <c r="I25" s="22">
        <v>0.6</v>
      </c>
      <c r="J25" s="34">
        <f>H25*D25*I25*0.7</f>
        <v>0</v>
      </c>
      <c r="K25" s="34">
        <f>E25*H25*I25*0.7*0.3</f>
        <v>0</v>
      </c>
      <c r="L25" s="35">
        <f>F25*H25*I25*0.3*0.3</f>
        <v>0</v>
      </c>
    </row>
    <row r="26" spans="1:12" ht="21.75" customHeight="1" thickBot="1" x14ac:dyDescent="0.3">
      <c r="A26" s="79"/>
      <c r="B26" s="23" t="s">
        <v>5</v>
      </c>
      <c r="C26" s="24" t="s">
        <v>40</v>
      </c>
      <c r="D26" s="43"/>
      <c r="E26" s="43"/>
      <c r="F26" s="43"/>
      <c r="G26" s="45"/>
      <c r="H26" s="47"/>
      <c r="I26" s="25">
        <v>0.4</v>
      </c>
      <c r="J26" s="36">
        <f>D26*H25*I26*0.7</f>
        <v>0</v>
      </c>
      <c r="K26" s="36">
        <f>E26*H25*I26*0.7*0.3</f>
        <v>0</v>
      </c>
      <c r="L26" s="37">
        <f>F26*H25*I26*0.3*0.3</f>
        <v>0</v>
      </c>
    </row>
    <row r="27" spans="1:12" ht="21.75" customHeight="1" x14ac:dyDescent="0.25">
      <c r="A27" s="78" t="s">
        <v>16</v>
      </c>
      <c r="B27" s="20" t="s">
        <v>6</v>
      </c>
      <c r="C27" s="21" t="s">
        <v>40</v>
      </c>
      <c r="D27" s="42"/>
      <c r="E27" s="42"/>
      <c r="F27" s="42"/>
      <c r="G27" s="44">
        <v>2</v>
      </c>
      <c r="H27" s="46">
        <f>G27/$G$29</f>
        <v>0.08</v>
      </c>
      <c r="I27" s="22">
        <v>0.6</v>
      </c>
      <c r="J27" s="34">
        <f>H27*D27*I27*0.7</f>
        <v>0</v>
      </c>
      <c r="K27" s="34">
        <f>E27*H27*I27*0.7*0.3</f>
        <v>0</v>
      </c>
      <c r="L27" s="35">
        <f>F27*H27*I27*0.3*0.3</f>
        <v>0</v>
      </c>
    </row>
    <row r="28" spans="1:12" ht="21.75" customHeight="1" thickBot="1" x14ac:dyDescent="0.3">
      <c r="A28" s="79"/>
      <c r="B28" s="23" t="s">
        <v>5</v>
      </c>
      <c r="C28" s="24" t="s">
        <v>40</v>
      </c>
      <c r="D28" s="43"/>
      <c r="E28" s="43"/>
      <c r="F28" s="43"/>
      <c r="G28" s="45"/>
      <c r="H28" s="47"/>
      <c r="I28" s="25">
        <v>0.4</v>
      </c>
      <c r="J28" s="36">
        <f>D28*H27*I28*0.7</f>
        <v>0</v>
      </c>
      <c r="K28" s="36">
        <f>E28*H27*I28*0.7*0.3</f>
        <v>0</v>
      </c>
      <c r="L28" s="37">
        <f>F28*H27*I28*0.3*0.3</f>
        <v>0</v>
      </c>
    </row>
    <row r="29" spans="1:12" ht="27.75" customHeight="1" thickBot="1" x14ac:dyDescent="0.25">
      <c r="A29" s="59" t="s">
        <v>18</v>
      </c>
      <c r="B29" s="60"/>
      <c r="C29" s="60"/>
      <c r="D29" s="60"/>
      <c r="E29" s="60"/>
      <c r="F29" s="61"/>
      <c r="G29" s="39">
        <f>SUM(G12:G28)</f>
        <v>25</v>
      </c>
      <c r="H29" s="40">
        <f>SUM(H12:H28)</f>
        <v>0.99999999999999989</v>
      </c>
      <c r="I29" s="39" t="s">
        <v>28</v>
      </c>
      <c r="J29" s="38">
        <f t="shared" ref="J29:L29" si="0">SUM(J12:J28)</f>
        <v>0</v>
      </c>
      <c r="K29" s="38">
        <f t="shared" si="0"/>
        <v>0</v>
      </c>
      <c r="L29" s="38">
        <f t="shared" si="0"/>
        <v>0</v>
      </c>
    </row>
    <row r="30" spans="1:12" ht="15" customHeight="1" x14ac:dyDescent="0.2">
      <c r="A30" s="72" t="s">
        <v>42</v>
      </c>
      <c r="B30" s="72"/>
      <c r="C30" s="72"/>
      <c r="D30" s="72"/>
      <c r="E30" s="72"/>
      <c r="F30" s="72"/>
      <c r="G30" s="72"/>
      <c r="H30" s="72"/>
      <c r="I30" s="72"/>
      <c r="J30" s="72"/>
      <c r="K30" s="72"/>
      <c r="L30" s="72"/>
    </row>
    <row r="32" spans="1:12" ht="15" thickBot="1" x14ac:dyDescent="0.25"/>
    <row r="33" spans="1:12" ht="55.5" customHeight="1" thickBot="1" x14ac:dyDescent="0.25">
      <c r="A33" s="54" t="s">
        <v>32</v>
      </c>
      <c r="B33" s="55"/>
      <c r="C33" s="55"/>
      <c r="D33" s="55"/>
      <c r="E33" s="55"/>
      <c r="F33" s="55"/>
      <c r="G33" s="55"/>
      <c r="H33" s="55"/>
      <c r="I33" s="55"/>
      <c r="J33" s="86">
        <f>(J29+K29+L29)*1000</f>
        <v>0</v>
      </c>
      <c r="K33" s="56"/>
      <c r="L33" s="57"/>
    </row>
    <row r="35" spans="1:12" x14ac:dyDescent="0.2">
      <c r="L35" s="29"/>
    </row>
    <row r="36" spans="1:12" ht="51.95" customHeight="1" x14ac:dyDescent="0.2">
      <c r="A36" s="52" t="s">
        <v>31</v>
      </c>
      <c r="B36" s="53"/>
      <c r="C36" s="53"/>
      <c r="D36" s="53"/>
      <c r="E36" s="53"/>
      <c r="F36" s="53"/>
      <c r="G36" s="53"/>
      <c r="H36" s="53"/>
      <c r="I36" s="53"/>
      <c r="J36" s="53"/>
      <c r="K36" s="53"/>
      <c r="L36" s="53"/>
    </row>
    <row r="39" spans="1:12" ht="30" customHeight="1" x14ac:dyDescent="0.2">
      <c r="A39" s="3" t="s">
        <v>2</v>
      </c>
      <c r="B39" s="58"/>
      <c r="C39" s="58"/>
      <c r="D39" s="58"/>
      <c r="E39" s="58"/>
      <c r="F39" s="58"/>
      <c r="G39" s="74" t="str">
        <f>IF(OR(A101&gt;0,A102&gt;0),"*** WARNING *** One or more prices are left BLANK or are ZERO. Your tender will be REJECTED if not corrected.","")</f>
        <v>*** WARNING *** One or more prices are left BLANK or are ZERO. Your tender will be REJECTED if not corrected.</v>
      </c>
      <c r="H39" s="75"/>
      <c r="I39" s="75"/>
      <c r="J39" s="75"/>
      <c r="K39" s="75"/>
      <c r="L39" s="75"/>
    </row>
    <row r="40" spans="1:12" ht="30" customHeight="1" x14ac:dyDescent="0.2">
      <c r="A40" s="3" t="s">
        <v>3</v>
      </c>
      <c r="B40" s="48"/>
      <c r="C40" s="48"/>
      <c r="D40" s="48"/>
      <c r="E40" s="48"/>
      <c r="F40" s="48"/>
      <c r="G40" s="74"/>
      <c r="H40" s="75"/>
      <c r="I40" s="75"/>
      <c r="J40" s="75"/>
      <c r="K40" s="75"/>
      <c r="L40" s="75"/>
    </row>
    <row r="41" spans="1:12" ht="30" customHeight="1" x14ac:dyDescent="0.2">
      <c r="A41" s="3" t="s">
        <v>0</v>
      </c>
      <c r="B41" s="48"/>
      <c r="C41" s="48"/>
      <c r="D41" s="48"/>
      <c r="E41" s="48"/>
      <c r="F41" s="48"/>
      <c r="G41" s="74"/>
      <c r="H41" s="75"/>
      <c r="I41" s="75"/>
      <c r="J41" s="75"/>
      <c r="K41" s="75"/>
      <c r="L41" s="75"/>
    </row>
    <row r="42" spans="1:12" ht="116.1" customHeight="1" x14ac:dyDescent="0.2">
      <c r="A42" s="4" t="s">
        <v>1</v>
      </c>
      <c r="B42" s="49"/>
      <c r="C42" s="50"/>
      <c r="D42" s="50"/>
      <c r="E42" s="50"/>
      <c r="F42" s="51"/>
      <c r="G42" s="74"/>
      <c r="H42" s="75"/>
      <c r="I42" s="75"/>
      <c r="J42" s="75"/>
      <c r="K42" s="75"/>
      <c r="L42" s="75"/>
    </row>
    <row r="44" spans="1:12" x14ac:dyDescent="0.2">
      <c r="G44" s="30"/>
      <c r="H44" s="30"/>
      <c r="I44" s="30"/>
      <c r="J44" s="30"/>
      <c r="K44" s="30"/>
      <c r="L44" s="30"/>
    </row>
    <row r="45" spans="1:12" x14ac:dyDescent="0.2">
      <c r="G45" s="30"/>
      <c r="H45" s="30"/>
      <c r="I45" s="30"/>
      <c r="J45" s="30"/>
      <c r="K45" s="30"/>
      <c r="L45" s="30"/>
    </row>
    <row r="46" spans="1:12" x14ac:dyDescent="0.2">
      <c r="G46" s="30"/>
      <c r="H46" s="30"/>
      <c r="I46" s="30"/>
      <c r="J46" s="30"/>
      <c r="K46" s="30"/>
      <c r="L46" s="30"/>
    </row>
    <row r="101" spans="1:3" x14ac:dyDescent="0.2">
      <c r="A101" s="31">
        <f>COUNTBLANK(D12:F28)</f>
        <v>51</v>
      </c>
      <c r="B101" s="31" t="s">
        <v>34</v>
      </c>
      <c r="C101" s="31"/>
    </row>
    <row r="102" spans="1:3" x14ac:dyDescent="0.2">
      <c r="A102" s="31">
        <f>COUNTIF(D12:F28,0)</f>
        <v>0</v>
      </c>
      <c r="B102" s="31" t="s">
        <v>33</v>
      </c>
      <c r="C102" s="31"/>
    </row>
  </sheetData>
  <sheetProtection algorithmName="SHA-512" hashValue="GBySusKlXbqSRFuB74vGTYKCSZt+ujvOob+kPrMZM3gzMTtXW3eQGq14L4tQHk0pWNQyDptPOVIghFf8E6qL0g==" saltValue="SMIfqm4cKQwC4oMPBp+7Eg==" spinCount="100000" sheet="1" objects="1" scenarios="1"/>
  <mergeCells count="46">
    <mergeCell ref="A8:L8"/>
    <mergeCell ref="G39:L42"/>
    <mergeCell ref="A1:L1"/>
    <mergeCell ref="A13:A14"/>
    <mergeCell ref="A15:A16"/>
    <mergeCell ref="A27:A28"/>
    <mergeCell ref="A17:A18"/>
    <mergeCell ref="A19:A20"/>
    <mergeCell ref="A21:A22"/>
    <mergeCell ref="A23:A24"/>
    <mergeCell ref="A25:A26"/>
    <mergeCell ref="A2:L4"/>
    <mergeCell ref="A5:L7"/>
    <mergeCell ref="D9:F9"/>
    <mergeCell ref="J9:L9"/>
    <mergeCell ref="I9:I10"/>
    <mergeCell ref="G9:G10"/>
    <mergeCell ref="A9:A10"/>
    <mergeCell ref="G23:G24"/>
    <mergeCell ref="H23:H24"/>
    <mergeCell ref="H9:H10"/>
    <mergeCell ref="C9:C10"/>
    <mergeCell ref="B9:B10"/>
    <mergeCell ref="H13:H14"/>
    <mergeCell ref="G15:G16"/>
    <mergeCell ref="H15:H16"/>
    <mergeCell ref="G13:G14"/>
    <mergeCell ref="G17:G18"/>
    <mergeCell ref="H17:H18"/>
    <mergeCell ref="G19:G20"/>
    <mergeCell ref="H19:H20"/>
    <mergeCell ref="G21:G22"/>
    <mergeCell ref="H21:H22"/>
    <mergeCell ref="B41:F41"/>
    <mergeCell ref="B42:F42"/>
    <mergeCell ref="B40:F40"/>
    <mergeCell ref="A36:L36"/>
    <mergeCell ref="A33:I33"/>
    <mergeCell ref="J33:L33"/>
    <mergeCell ref="G25:G26"/>
    <mergeCell ref="H25:H26"/>
    <mergeCell ref="G27:G28"/>
    <mergeCell ref="H27:H28"/>
    <mergeCell ref="B39:F39"/>
    <mergeCell ref="A29:F29"/>
    <mergeCell ref="A30:L30"/>
  </mergeCells>
  <conditionalFormatting sqref="G39:L42">
    <cfRule type="containsText" dxfId="0" priority="1" operator="containsText" text="WARNING">
      <formula>NOT(ISERROR(SEARCH("WARNING",G39)))</formula>
    </cfRule>
  </conditionalFormatting>
  <dataValidations count="1">
    <dataValidation allowBlank="1" showInputMessage="1" showErrorMessage="1" promptTitle="WARNING!" prompt="If any cell is left EMPTY or filled in with ZERO price, your tender will be REJECTED." sqref="D12:F28" xr:uid="{291D934C-A130-4060-9CC1-8DDE71C4641B}"/>
  </dataValidations>
  <printOptions horizontalCentered="1" verticalCentered="1"/>
  <pageMargins left="0.31496062992125984" right="0.31496062992125984" top="0.35433070866141736" bottom="0.35433070866141736" header="0.31496062992125984" footer="0.31496062992125984"/>
  <pageSetup scale="48" orientation="landscape"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8C3F52-A42A-44E8-BE87-A24EADD98CF6}">
  <sheetPr>
    <pageSetUpPr fitToPage="1"/>
  </sheetPr>
  <dimension ref="B1:C1"/>
  <sheetViews>
    <sheetView zoomScale="65" zoomScaleNormal="235" workbookViewId="0">
      <selection activeCell="Q15" sqref="Q15"/>
    </sheetView>
  </sheetViews>
  <sheetFormatPr defaultColWidth="9.140625" defaultRowHeight="11.25" x14ac:dyDescent="0.25"/>
  <cols>
    <col min="1" max="1" width="9.140625" style="1"/>
    <col min="2" max="3" width="9.140625" style="2"/>
    <col min="4" max="16384" width="9.140625" style="1"/>
  </cols>
  <sheetData/>
  <sheetProtection selectLockedCells="1" selectUnlockedCells="1"/>
  <pageMargins left="0.70866141732283472" right="0.70866141732283472" top="0.74803149606299213" bottom="0.74803149606299213" header="0.31496062992125984" footer="0.31496062992125984"/>
  <pageSetup paperSize="9" scale="82"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D152055335E1748BEFF2A5D03F59536" ma:contentTypeVersion="2" ma:contentTypeDescription="Create a new document." ma:contentTypeScope="" ma:versionID="10986ac9dfbf4dd001c02ec42daa68a9">
  <xsd:schema xmlns:xsd="http://www.w3.org/2001/XMLSchema" xmlns:xs="http://www.w3.org/2001/XMLSchema" xmlns:p="http://schemas.microsoft.com/office/2006/metadata/properties" xmlns:ns2="ae84e969-150c-451c-a1c7-14077f2cb4fa" targetNamespace="http://schemas.microsoft.com/office/2006/metadata/properties" ma:root="true" ma:fieldsID="c3ae1a95d86af0d6b902f14391c36799" ns2:_="">
    <xsd:import namespace="ae84e969-150c-451c-a1c7-14077f2cb4fa"/>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e84e969-150c-451c-a1c7-14077f2cb4fa"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85B9333F-BF19-4456-AC4C-618682439DA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e84e969-150c-451c-a1c7-14077f2cb4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3AAD94F-2C51-4756-9671-163E6C61D8F0}">
  <ds:schemaRefs>
    <ds:schemaRef ds:uri="http://schemas.microsoft.com/office/2006/metadata/properties"/>
    <ds:schemaRef ds:uri="http://schemas.microsoft.com/office/2006/documentManagement/types"/>
    <ds:schemaRef ds:uri="http://purl.org/dc/terms/"/>
    <ds:schemaRef ds:uri="ae84e969-150c-451c-a1c7-14077f2cb4fa"/>
    <ds:schemaRef ds:uri="http://purl.org/dc/elements/1.1/"/>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7C19D1D0-4B2D-4910-9ACE-1A76925A2ED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Rates</vt:lpstr>
      <vt:lpstr> Rates (2</vt:lpstr>
      <vt:lpstr>Rates!Print_Area</vt:lpstr>
    </vt:vector>
  </TitlesOfParts>
  <Company>ENISA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Giulio Stefano Ravot</dc:creator>
  <cp:lastModifiedBy>Elona Behari (External)</cp:lastModifiedBy>
  <cp:lastPrinted>2025-02-11T14:26:30Z</cp:lastPrinted>
  <dcterms:created xsi:type="dcterms:W3CDTF">2022-08-10T14:01:15Z</dcterms:created>
  <dcterms:modified xsi:type="dcterms:W3CDTF">2025-02-11T14:27:31Z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0x0101004D152055335E1748BEFF2A5D03F59536</vt:lpwstr>
  </property>
</Properties>
</file>