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t/css/proc/fpr/0. TENDERS/2023/006. F-EDO-23-T06 - Web Services/2. Launch/2. Drafts/"/>
    </mc:Choice>
  </mc:AlternateContent>
  <xr:revisionPtr revIDLastSave="0" documentId="13_ncr:1_{A045B7C2-B565-463A-9D8C-33EDFBA433E5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Group 1 - Rates" sheetId="5" r:id="rId1"/>
    <sheet name="Group 2 - Scenario costs" sheetId="1" r:id="rId2"/>
    <sheet name="Overall" sheetId="3" r:id="rId3"/>
  </sheets>
  <definedNames>
    <definedName name="_xlnm._FilterDatabase" localSheetId="1" hidden="1">'Group 2 - Scenario costs'!$A$1:$F$2</definedName>
    <definedName name="Group_1_a___Migration_cost">'Group 1 - Rates'!$A$4</definedName>
    <definedName name="_xlnm.Print_Area" localSheetId="0">'Group 1 - Rates'!$A$1:$C$47</definedName>
    <definedName name="_xlnm.Print_Area" localSheetId="1">'Group 2 - Scenario costs'!$A$1:$F$32</definedName>
    <definedName name="_xlnm.Print_Area" localSheetId="2">Overall!$B$1:$E$24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5" l="1"/>
  <c r="C45" i="5"/>
  <c r="F15" i="1"/>
  <c r="F16" i="1"/>
  <c r="F27" i="1"/>
  <c r="E26" i="1"/>
  <c r="F26" i="1" s="1"/>
  <c r="E25" i="1"/>
  <c r="F25" i="1" s="1"/>
  <c r="E24" i="1"/>
  <c r="F24" i="1" s="1"/>
  <c r="E23" i="1"/>
  <c r="F23" i="1" s="1"/>
  <c r="E22" i="1"/>
  <c r="F22" i="1" s="1"/>
  <c r="E21" i="1"/>
  <c r="E20" i="1"/>
  <c r="E15" i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B26" i="1"/>
  <c r="B25" i="1"/>
  <c r="B24" i="1"/>
  <c r="B23" i="1"/>
  <c r="B22" i="1"/>
  <c r="B21" i="1"/>
  <c r="B20" i="1"/>
  <c r="B15" i="1"/>
  <c r="B14" i="1"/>
  <c r="B13" i="1"/>
  <c r="B12" i="1"/>
  <c r="B11" i="1"/>
  <c r="B10" i="1"/>
  <c r="B9" i="1"/>
  <c r="F17" i="1" l="1"/>
  <c r="F21" i="1"/>
  <c r="F20" i="1"/>
  <c r="F28" i="1" s="1"/>
  <c r="F31" i="1" l="1"/>
</calcChain>
</file>

<file path=xl/sharedStrings.xml><?xml version="1.0" encoding="utf-8"?>
<sst xmlns="http://schemas.openxmlformats.org/spreadsheetml/2006/main" count="114" uniqueCount="70">
  <si>
    <t xml:space="preserve">Item </t>
  </si>
  <si>
    <t>Description</t>
  </si>
  <si>
    <t>Unit</t>
  </si>
  <si>
    <t>Unit Price €</t>
  </si>
  <si>
    <t>Item</t>
  </si>
  <si>
    <t>Unit price (€)</t>
  </si>
  <si>
    <t xml:space="preserve"> </t>
  </si>
  <si>
    <t>lump sum</t>
  </si>
  <si>
    <t>Number of Units</t>
  </si>
  <si>
    <r>
      <rPr>
        <sz val="20"/>
        <color theme="2" tint="-0.89996032593768116"/>
        <rFont val="Myriad Pro"/>
        <family val="2"/>
      </rPr>
      <t>Group 2</t>
    </r>
    <r>
      <rPr>
        <sz val="11"/>
        <color theme="2" tint="-0.89996032593768116"/>
        <rFont val="Myriad Pro"/>
        <family val="2"/>
      </rPr>
      <t xml:space="preserve"> </t>
    </r>
    <r>
      <rPr>
        <sz val="20"/>
        <color theme="2" tint="-0.89996032593768116"/>
        <rFont val="Myriad Pro"/>
        <family val="2"/>
      </rPr>
      <t xml:space="preserve"> Scenario costing* </t>
    </r>
  </si>
  <si>
    <t>SCENARIO 1: sub-TOTAL</t>
  </si>
  <si>
    <t>SCENARIO 2: sub-TOTAL</t>
  </si>
  <si>
    <t>1.1</t>
  </si>
  <si>
    <t>1.2</t>
  </si>
  <si>
    <t>1.3</t>
  </si>
  <si>
    <t>1.4</t>
  </si>
  <si>
    <t>2.2</t>
  </si>
  <si>
    <r>
      <t xml:space="preserve">Other costs? </t>
    </r>
    <r>
      <rPr>
        <i/>
        <sz val="10"/>
        <color theme="2" tint="-0.749961851863155"/>
        <rFont val="Myriad Pro"/>
      </rPr>
      <t>(please detail in Scenario description</t>
    </r>
    <r>
      <rPr>
        <sz val="11"/>
        <color theme="2" tint="-0.749961851863155"/>
        <rFont val="Myriad Pro"/>
        <family val="2"/>
      </rPr>
      <t>)</t>
    </r>
  </si>
  <si>
    <t>Scenario Price</t>
  </si>
  <si>
    <t>2.1</t>
  </si>
  <si>
    <t>EXPERT PROFILE (A): Project Manager</t>
  </si>
  <si>
    <t>EXPERT PROFILE (B): Business Analyst</t>
  </si>
  <si>
    <t xml:space="preserve">Rates </t>
  </si>
  <si>
    <t>EXPERT PROFILE (C): Plone Developer</t>
  </si>
  <si>
    <t>EXPERT PROFILE (D): Drupal Developer</t>
  </si>
  <si>
    <t>EXPERT PROFILE (E): Graphical Interface Designer</t>
  </si>
  <si>
    <t>EXPERT PROFILE (F): Quality Assurance/Tester/DevOps</t>
  </si>
  <si>
    <t>EXPERT PROFILE (G): System Administrator</t>
  </si>
  <si>
    <t>Rates</t>
  </si>
  <si>
    <t>€/hour</t>
  </si>
  <si>
    <t>Project Manager profile (PM hourly rate)</t>
  </si>
  <si>
    <t>Business Analyst profile (BA hourly rate)</t>
  </si>
  <si>
    <t>Plone Developer profile (PD hourly rate)</t>
  </si>
  <si>
    <t>Drupal Developer profile (DD hourly rate)</t>
  </si>
  <si>
    <t>Graphical Interface Designer profile (GID hourly rate)</t>
  </si>
  <si>
    <t>Quality Assurance/Tester/DevOps profile (QAT hourly rate)</t>
  </si>
  <si>
    <t>System Administrator profile (SA hourly rate)</t>
  </si>
  <si>
    <r>
      <t xml:space="preserve">Migration of ENISA website and portals to the new cloud environment owned by ENISA
</t>
    </r>
    <r>
      <rPr>
        <b/>
        <i/>
        <sz val="9"/>
        <color rgb="FFFF0000"/>
        <rFont val="Verdana"/>
        <family val="2"/>
      </rPr>
      <t>Please provide your one-off lump sum price for the provision of the abovementioned service</t>
    </r>
  </si>
  <si>
    <t>lump sum/one-off cost</t>
  </si>
  <si>
    <t>SCENARIO 1: ENISA WEBSITE REVAMP</t>
  </si>
  <si>
    <t>SCENARIO 3: DEVELOPMENT OF AN INTERACTIVE REGISTRY TOOL SUPPORTTING STAKEHOLDERS</t>
  </si>
  <si>
    <r>
      <rPr>
        <b/>
        <sz val="22"/>
        <color theme="0"/>
        <rFont val="Myriad Pro"/>
        <family val="2"/>
      </rPr>
      <t xml:space="preserve">Financial Offer 
ENISA F-EDO-23-T06 </t>
    </r>
    <r>
      <rPr>
        <b/>
        <i/>
        <sz val="12"/>
        <color theme="0"/>
        <rFont val="Myriad Pro"/>
      </rPr>
      <t>(page 3 of 3)</t>
    </r>
  </si>
  <si>
    <t>1.5</t>
  </si>
  <si>
    <t>1.6</t>
  </si>
  <si>
    <t>1.7</t>
  </si>
  <si>
    <t>1.8</t>
  </si>
  <si>
    <t>2.3</t>
  </si>
  <si>
    <t>2.4</t>
  </si>
  <si>
    <t>2.5</t>
  </si>
  <si>
    <t>2.6</t>
  </si>
  <si>
    <t>2.7</t>
  </si>
  <si>
    <t>2.8</t>
  </si>
  <si>
    <t>Group 1(a)  Web hosting management services - Fixed price (FP)</t>
  </si>
  <si>
    <r>
      <t xml:space="preserve">Web hosting management, updates 
</t>
    </r>
    <r>
      <rPr>
        <b/>
        <i/>
        <sz val="9"/>
        <color rgb="FFFF0000"/>
        <rFont val="Verdana"/>
        <family val="2"/>
      </rPr>
      <t>Please provide your annual fee for the provision of the abovementioned service</t>
    </r>
  </si>
  <si>
    <t>annual fee</t>
  </si>
  <si>
    <t>Company Name:</t>
  </si>
  <si>
    <t>Authorized Representative:</t>
  </si>
  <si>
    <t>Date:</t>
  </si>
  <si>
    <t>Signature:</t>
  </si>
  <si>
    <t>Sub-total Web hosting management cost (PM)</t>
  </si>
  <si>
    <r>
      <t>Sub-total Expert rates (PD)</t>
    </r>
    <r>
      <rPr>
        <b/>
        <i/>
        <sz val="9"/>
        <color theme="1"/>
        <rFont val="Verdana"/>
        <family val="2"/>
      </rPr>
      <t xml:space="preserve"> </t>
    </r>
  </si>
  <si>
    <t>ALL SCENARIOS TOTAL (PST)</t>
  </si>
  <si>
    <r>
      <t xml:space="preserve">Financial Offer ENISA F-EDO-23-T06 
Migration cost and Expert rates </t>
    </r>
    <r>
      <rPr>
        <b/>
        <i/>
        <sz val="10"/>
        <color theme="0"/>
        <rFont val="Myriad Pro"/>
      </rPr>
      <t>(page 1 of 2)</t>
    </r>
  </si>
  <si>
    <r>
      <t xml:space="preserve">Financial Offer ENISA F-EDO-23-T06 </t>
    </r>
    <r>
      <rPr>
        <b/>
        <i/>
        <sz val="10"/>
        <color theme="0"/>
        <rFont val="Myriad Pro"/>
      </rPr>
      <t>(page 2 of 2)</t>
    </r>
    <r>
      <rPr>
        <b/>
        <sz val="16"/>
        <color theme="0"/>
        <rFont val="Myriad Pro"/>
        <family val="2"/>
      </rPr>
      <t xml:space="preserve">
PRICE OFFER for SCENARIOS</t>
    </r>
  </si>
  <si>
    <t xml:space="preserve">*These fictitious scenarios will be used for evaluation purposes ONLY for awarding the framework contract. Estimated units are not binding and may vary during contract implementation. </t>
  </si>
  <si>
    <r>
      <rPr>
        <sz val="20"/>
        <color theme="2" tint="-0.89996032593768116"/>
        <rFont val="Myriad Pro"/>
        <family val="2"/>
      </rPr>
      <t>Group 1(b)</t>
    </r>
    <r>
      <rPr>
        <sz val="11"/>
        <color theme="2" tint="-0.89996032593768116"/>
        <rFont val="Myriad Pro"/>
        <family val="2"/>
      </rPr>
      <t xml:space="preserve"> </t>
    </r>
    <r>
      <rPr>
        <sz val="20"/>
        <color theme="2" tint="-0.89996032593768116"/>
        <rFont val="Myriad Pro"/>
        <family val="2"/>
      </rPr>
      <t xml:space="preserve"> Time and means (TM) rates* </t>
    </r>
  </si>
  <si>
    <t>*All Expert rates are binding and are intended as all inclusive and excluding VAT and other taxes.</t>
  </si>
  <si>
    <r>
      <t xml:space="preserve">Tenderers are required to use the following template for drafting their financial offer. Prices should be quoted in Euro, WITHOUT duties, taxes and other charges (e.g. VAT). </t>
    </r>
    <r>
      <rPr>
        <b/>
        <i/>
        <sz val="11"/>
        <color theme="4" tint="-0.499984740745262"/>
        <rFont val="Myriad Pro"/>
      </rPr>
      <t>You MUST provide a price/rate in each box marked in green - failure to do so will result in your offer being declared as invalid.</t>
    </r>
  </si>
  <si>
    <r>
      <t xml:space="preserve">Tenderers are requested to use the following model for drawing up their financial offer. Prices should be quoted in Euro, WITHOUT duties, taxes and other charges (e.g. VAT). </t>
    </r>
    <r>
      <rPr>
        <b/>
        <i/>
        <sz val="11"/>
        <color theme="4" tint="-0.499984740745262"/>
        <rFont val="Myriad Pro"/>
      </rPr>
      <t>You MUST provide a unit amount in each box marked in green - failure to do so will result in your offer being declared as invalid.</t>
    </r>
    <r>
      <rPr>
        <sz val="11"/>
        <color theme="4" tint="-0.499984740745262"/>
        <rFont val="Myriad Pro"/>
        <family val="2"/>
      </rPr>
      <t xml:space="preserve"> </t>
    </r>
    <r>
      <rPr>
        <b/>
        <sz val="11"/>
        <color rgb="FFFF0000"/>
        <rFont val="Myriad Pro"/>
      </rPr>
      <t>For the profiles that will not be used please leave 0 under the "Number of Units" column.</t>
    </r>
  </si>
  <si>
    <r>
      <t xml:space="preserve">PLEASE UPLOAD YOUR COMPLETED FINANCIAL OFFER IN ITS </t>
    </r>
    <r>
      <rPr>
        <b/>
        <u/>
        <sz val="11"/>
        <color theme="1"/>
        <rFont val="Arial"/>
        <family val="2"/>
      </rPr>
      <t>ORIGINAL EXCEL FILE FORMAT</t>
    </r>
    <r>
      <rPr>
        <b/>
        <sz val="11"/>
        <color theme="1"/>
        <rFont val="Arial"/>
        <family val="2"/>
      </rPr>
      <t xml:space="preserve">.
YOU SHALL </t>
    </r>
    <r>
      <rPr>
        <b/>
        <sz val="11"/>
        <color rgb="FFFF0000"/>
        <rFont val="Arial"/>
        <family val="2"/>
      </rPr>
      <t>ALSO</t>
    </r>
    <r>
      <rPr>
        <b/>
        <sz val="11"/>
        <color theme="1"/>
        <rFont val="Arial"/>
        <family val="2"/>
      </rPr>
      <t xml:space="preserve"> PRINT THIS EXCEL FILE (ALL 3 SHEETS), </t>
    </r>
    <r>
      <rPr>
        <b/>
        <sz val="11"/>
        <color rgb="FFFF0000"/>
        <rFont val="Arial"/>
        <family val="2"/>
      </rPr>
      <t>SIGN IT AND UPLOAD A PDF VERSION OF IT.</t>
    </r>
    <r>
      <rPr>
        <b/>
        <sz val="11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</si>
</sst>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&quot;€&quot;* #,##0.00_);_(&quot;€&quot;* \(#,##0.00\);_(&quot;€&quot;* &quot;-&quot;??_);_(@_)"/>
    <numFmt numFmtId="165" formatCode="_-&quot;€&quot;* #,##0.00_-;\-&quot;€&quot;* #,##0.00_-;_-&quot;€&quot;* &quot;-&quot;??_-;_-@_-"/>
    <numFmt numFmtId="166" formatCode="#_)"/>
    <numFmt numFmtId="167" formatCode="[&lt;=9999999]###\-####;\(###\)\ ###\-####"/>
    <numFmt numFmtId="168" formatCode="_-[$€-2]\ * #,##0.00_-;\-[$€-2]\ * #,##0.00_-;_-[$€-2]\ * &quot;-&quot;??_-;_-@_-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5"/>
      <color theme="0"/>
      <name val="Myriad Pro"/>
      <family val="2"/>
    </font>
    <font>
      <b/>
      <sz val="22"/>
      <color theme="0"/>
      <name val="Myriad Pro"/>
      <family val="2"/>
    </font>
    <font>
      <b/>
      <i/>
      <sz val="12"/>
      <color theme="0"/>
      <name val="Myriad Pro"/>
    </font>
    <font>
      <sz val="11"/>
      <color theme="4" tint="-0.499984740745262"/>
      <name val="Myriad Pro"/>
      <family val="2"/>
    </font>
    <font>
      <sz val="11"/>
      <color theme="2" tint="-0.89996032593768116"/>
      <name val="Myriad Pro"/>
      <family val="2"/>
    </font>
    <font>
      <sz val="20"/>
      <color theme="2" tint="-0.89996032593768116"/>
      <name val="Myriad Pro"/>
      <family val="2"/>
    </font>
    <font>
      <b/>
      <sz val="12"/>
      <color theme="4" tint="-0.249977111117893"/>
      <name val="Myriad Pro"/>
      <family val="2"/>
    </font>
    <font>
      <sz val="11"/>
      <color theme="2" tint="-0.249977111117893"/>
      <name val="Calibri"/>
      <family val="2"/>
      <scheme val="minor"/>
    </font>
    <font>
      <sz val="11"/>
      <color theme="1"/>
      <name val="Myriad Pro"/>
      <family val="2"/>
    </font>
    <font>
      <sz val="11"/>
      <color theme="2" tint="-0.749961851863155"/>
      <name val="Myriad Pro"/>
      <family val="2"/>
    </font>
    <font>
      <sz val="11"/>
      <color theme="2" tint="-0.749961851863155"/>
      <name val="Calibri"/>
      <family val="2"/>
      <scheme val="minor"/>
    </font>
    <font>
      <i/>
      <sz val="11"/>
      <color theme="1"/>
      <name val="Myriad Pro"/>
      <family val="2"/>
    </font>
    <font>
      <sz val="11"/>
      <color theme="0"/>
      <name val="Myriad Pro"/>
      <family val="2"/>
    </font>
    <font>
      <b/>
      <sz val="11"/>
      <name val="Myriad Pro"/>
      <family val="2"/>
    </font>
    <font>
      <sz val="11"/>
      <color rgb="FF9C6500"/>
      <name val="Myriad Pro"/>
      <family val="2"/>
    </font>
    <font>
      <sz val="8"/>
      <color theme="1"/>
      <name val="Times New Roman"/>
      <family val="1"/>
    </font>
    <font>
      <sz val="9"/>
      <color theme="1"/>
      <name val="Verdana"/>
      <family val="2"/>
    </font>
    <font>
      <sz val="10"/>
      <color theme="1"/>
      <name val="Verdana"/>
      <family val="2"/>
    </font>
    <font>
      <sz val="16"/>
      <color theme="1"/>
      <name val="Verdana"/>
      <family val="2"/>
    </font>
    <font>
      <sz val="10"/>
      <color theme="0"/>
      <name val="Verdana"/>
      <family val="2"/>
    </font>
    <font>
      <sz val="9"/>
      <color theme="3"/>
      <name val="Verdana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rgb="FFFF0000"/>
      <name val="Arial"/>
      <family val="2"/>
    </font>
    <font>
      <b/>
      <i/>
      <sz val="9"/>
      <color theme="1"/>
      <name val="Verdana"/>
      <family val="2"/>
    </font>
    <font>
      <b/>
      <sz val="11"/>
      <color theme="0"/>
      <name val="Myriad Pro"/>
    </font>
    <font>
      <sz val="9"/>
      <color rgb="FFFF0000"/>
      <name val="Verdana"/>
      <family val="2"/>
    </font>
    <font>
      <b/>
      <sz val="10"/>
      <color theme="0"/>
      <name val="Verdana"/>
      <family val="2"/>
    </font>
    <font>
      <b/>
      <sz val="9"/>
      <color theme="1"/>
      <name val="Verdana"/>
      <family val="2"/>
    </font>
    <font>
      <i/>
      <sz val="11"/>
      <color rgb="FFFF0000"/>
      <name val="Myriad Pro"/>
    </font>
    <font>
      <b/>
      <sz val="16"/>
      <color theme="0"/>
      <name val="Myriad Pro"/>
      <family val="2"/>
    </font>
    <font>
      <b/>
      <i/>
      <sz val="10"/>
      <color theme="0"/>
      <name val="Myriad Pro"/>
    </font>
    <font>
      <sz val="9"/>
      <color theme="0" tint="-0.14999847407452621"/>
      <name val="Verdana"/>
      <family val="2"/>
    </font>
    <font>
      <sz val="9"/>
      <color theme="0" tint="-0.14999847407452621"/>
      <name val="Arial"/>
      <family val="2"/>
    </font>
    <font>
      <sz val="11"/>
      <color theme="2" tint="-0.749961851863155"/>
      <name val="Myriad Pro"/>
    </font>
    <font>
      <i/>
      <sz val="10"/>
      <color theme="2" tint="-0.749961851863155"/>
      <name val="Myriad Pro"/>
    </font>
    <font>
      <i/>
      <sz val="11"/>
      <color theme="1"/>
      <name val="Myriad Pro"/>
    </font>
    <font>
      <sz val="10"/>
      <color theme="1"/>
      <name val="Arial"/>
      <family val="2"/>
    </font>
    <font>
      <sz val="10"/>
      <color theme="2" tint="-0.749961851863155"/>
      <name val="Arial"/>
      <family val="2"/>
    </font>
    <font>
      <sz val="20"/>
      <color theme="2" tint="-0.89996032593768116"/>
      <name val="Myriad Pro"/>
    </font>
    <font>
      <sz val="9"/>
      <name val="Verdana"/>
      <family val="2"/>
    </font>
    <font>
      <b/>
      <i/>
      <sz val="9"/>
      <color rgb="FFFF0000"/>
      <name val="Verdana"/>
      <family val="2"/>
    </font>
    <font>
      <b/>
      <i/>
      <sz val="11"/>
      <color theme="4" tint="-0.499984740745262"/>
      <name val="Myriad Pro"/>
    </font>
    <font>
      <b/>
      <sz val="11"/>
      <color theme="2" tint="-0.749961851863155"/>
      <name val="Myriad Pro"/>
    </font>
    <font>
      <b/>
      <i/>
      <sz val="12"/>
      <color rgb="FFFF0000"/>
      <name val="Verdana"/>
      <family val="2"/>
    </font>
    <font>
      <b/>
      <sz val="11"/>
      <color rgb="FFFF0000"/>
      <name val="Myriad Pro"/>
    </font>
    <font>
      <b/>
      <sz val="11"/>
      <color rgb="FFFF0000"/>
      <name val="Verdana"/>
      <family val="2"/>
    </font>
  </fonts>
  <fills count="1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8A63CF"/>
        <bgColor indexed="64"/>
      </patternFill>
    </fill>
    <fill>
      <patternFill patternType="solid">
        <fgColor theme="5" tint="-0.249977111117893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/>
      <top style="thick">
        <color theme="4" tint="0.59996337778862885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theme="4"/>
      </bottom>
      <diagonal/>
    </border>
    <border>
      <left/>
      <right/>
      <top style="medium">
        <color indexed="64"/>
      </top>
      <bottom style="thin">
        <color theme="4"/>
      </bottom>
      <diagonal/>
    </border>
    <border>
      <left/>
      <right style="medium">
        <color indexed="64"/>
      </right>
      <top style="medium">
        <color indexed="64"/>
      </top>
      <bottom style="thin">
        <color theme="4"/>
      </bottom>
      <diagonal/>
    </border>
    <border>
      <left style="medium">
        <color indexed="64"/>
      </left>
      <right/>
      <top style="thin">
        <color theme="4"/>
      </top>
      <bottom style="thin">
        <color theme="4"/>
      </bottom>
      <diagonal/>
    </border>
    <border>
      <left/>
      <right style="medium">
        <color indexed="64"/>
      </right>
      <top style="thin">
        <color theme="4"/>
      </top>
      <bottom style="thin">
        <color theme="4"/>
      </bottom>
      <diagonal/>
    </border>
    <border>
      <left style="medium">
        <color indexed="6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medium">
        <color indexed="6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medium">
        <color indexed="64"/>
      </right>
      <top style="thin">
        <color theme="4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14548173467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4506668294322"/>
      </left>
      <right style="thin">
        <color theme="4" tint="0.39991454817346722"/>
      </right>
      <top style="thin">
        <color theme="4" tint="0.39994506668294322"/>
      </top>
      <bottom style="thin">
        <color theme="4" tint="0.399914548173467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indexed="64"/>
      </right>
      <top/>
      <bottom style="thin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theme="4" tint="0.39991454817346722"/>
      </left>
      <right style="thin">
        <color theme="4" tint="0.39991454817346722"/>
      </right>
      <top/>
      <bottom style="thin">
        <color theme="4" tint="0.399914548173467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1454817346722"/>
      </top>
      <bottom/>
      <diagonal/>
    </border>
    <border>
      <left style="thin">
        <color indexed="64"/>
      </left>
      <right style="thin">
        <color theme="4"/>
      </right>
      <top style="thin">
        <color indexed="64"/>
      </top>
      <bottom style="thin">
        <color theme="4"/>
      </bottom>
      <diagonal/>
    </border>
    <border>
      <left style="thin">
        <color theme="4"/>
      </left>
      <right/>
      <top style="thin">
        <color indexed="64"/>
      </top>
      <bottom style="thin">
        <color theme="4"/>
      </bottom>
      <diagonal/>
    </border>
    <border>
      <left/>
      <right/>
      <top style="thin">
        <color indexed="64"/>
      </top>
      <bottom style="thin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indexed="6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theme="4"/>
      </right>
      <top style="thin">
        <color theme="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indexed="64"/>
      </bottom>
      <diagonal/>
    </border>
    <border>
      <left/>
      <right/>
      <top style="thin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4" borderId="0" applyNumberFormat="0" applyBorder="0" applyAlignment="0" applyProtection="0"/>
    <xf numFmtId="166" fontId="17" fillId="0" borderId="0" applyFont="0" applyFill="0" applyBorder="0">
      <alignment horizontal="right" vertical="center"/>
    </xf>
  </cellStyleXfs>
  <cellXfs count="175">
    <xf numFmtId="0" fontId="0" fillId="0" borderId="0" xfId="0"/>
    <xf numFmtId="0" fontId="0" fillId="0" borderId="0" xfId="0" applyAlignment="1" applyProtection="1">
      <alignment horizontal="left" vertical="center" wrapText="1" indent="1"/>
    </xf>
    <xf numFmtId="0" fontId="11" fillId="0" borderId="0" xfId="7" applyFont="1" applyFill="1" applyBorder="1" applyAlignment="1" applyProtection="1">
      <alignment horizontal="left" vertical="center" wrapText="1"/>
    </xf>
    <xf numFmtId="0" fontId="13" fillId="0" borderId="4" xfId="4" applyFont="1" applyBorder="1" applyAlignment="1" applyProtection="1">
      <alignment horizontal="left" indent="1"/>
    </xf>
    <xf numFmtId="0" fontId="13" fillId="0" borderId="4" xfId="4" applyFont="1" applyBorder="1" applyAlignment="1" applyProtection="1">
      <alignment horizontal="center"/>
    </xf>
    <xf numFmtId="0" fontId="14" fillId="0" borderId="0" xfId="0" applyFont="1" applyAlignment="1" applyProtection="1">
      <alignment horizontal="left" vertical="center" wrapText="1" indent="1"/>
    </xf>
    <xf numFmtId="166" fontId="16" fillId="0" borderId="4" xfId="8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 applyProtection="1">
      <alignment horizontal="left" vertical="center" wrapText="1" indent="1"/>
    </xf>
    <xf numFmtId="0" fontId="18" fillId="0" borderId="0" xfId="0" applyFont="1" applyAlignment="1" applyProtection="1">
      <alignment horizontal="justify" vertical="center"/>
    </xf>
    <xf numFmtId="0" fontId="22" fillId="0" borderId="0" xfId="0" applyFont="1" applyAlignment="1" applyProtection="1">
      <alignment vertical="center"/>
    </xf>
    <xf numFmtId="0" fontId="0" fillId="0" borderId="0" xfId="0" applyProtection="1"/>
    <xf numFmtId="0" fontId="23" fillId="0" borderId="0" xfId="0" applyFont="1" applyAlignment="1" applyProtection="1">
      <alignment vertical="center" wrapText="1"/>
    </xf>
    <xf numFmtId="0" fontId="24" fillId="0" borderId="0" xfId="0" applyFont="1" applyAlignment="1" applyProtection="1">
      <alignment vertical="center" wrapText="1"/>
    </xf>
    <xf numFmtId="0" fontId="10" fillId="0" borderId="1" xfId="3" applyFont="1" applyAlignment="1" applyProtection="1">
      <alignment vertical="top"/>
    </xf>
    <xf numFmtId="167" fontId="10" fillId="0" borderId="1" xfId="3" applyNumberFormat="1" applyFont="1" applyAlignment="1" applyProtection="1">
      <alignment vertical="center"/>
    </xf>
    <xf numFmtId="0" fontId="25" fillId="0" borderId="0" xfId="0" applyFont="1" applyAlignment="1" applyProtection="1">
      <alignment vertical="center" wrapText="1"/>
    </xf>
    <xf numFmtId="0" fontId="25" fillId="0" borderId="0" xfId="0" applyFont="1" applyAlignment="1" applyProtection="1">
      <alignment horizontal="center" vertical="center" wrapText="1"/>
    </xf>
    <xf numFmtId="0" fontId="27" fillId="6" borderId="12" xfId="0" applyFont="1" applyFill="1" applyBorder="1" applyAlignment="1" applyProtection="1">
      <alignment horizontal="center" vertical="center" wrapText="1"/>
    </xf>
    <xf numFmtId="0" fontId="23" fillId="0" borderId="12" xfId="0" applyFont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vertical="center" wrapText="1"/>
    </xf>
    <xf numFmtId="0" fontId="23" fillId="0" borderId="0" xfId="0" applyFont="1" applyAlignment="1">
      <alignment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166" fontId="16" fillId="0" borderId="0" xfId="8" applyFont="1" applyFill="1" applyBorder="1" applyAlignment="1" applyProtection="1">
      <alignment horizontal="center" vertical="center" wrapText="1"/>
    </xf>
    <xf numFmtId="165" fontId="16" fillId="0" borderId="0" xfId="1" applyNumberFormat="1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 applyAlignment="1" applyProtection="1">
      <alignment horizontal="left" vertical="center" wrapText="1" indent="1"/>
    </xf>
    <xf numFmtId="0" fontId="23" fillId="0" borderId="0" xfId="0" applyFont="1" applyBorder="1" applyAlignment="1" applyProtection="1">
      <alignment vertical="center" wrapText="1"/>
    </xf>
    <xf numFmtId="0" fontId="33" fillId="0" borderId="0" xfId="0" applyFont="1" applyBorder="1" applyAlignment="1" applyProtection="1">
      <alignment horizontal="center" vertical="center" wrapText="1"/>
    </xf>
    <xf numFmtId="168" fontId="23" fillId="9" borderId="0" xfId="0" applyNumberFormat="1" applyFont="1" applyFill="1" applyBorder="1" applyAlignment="1" applyProtection="1">
      <alignment vertical="center" wrapText="1"/>
      <protection locked="0"/>
    </xf>
    <xf numFmtId="0" fontId="27" fillId="6" borderId="18" xfId="0" applyFont="1" applyFill="1" applyBorder="1" applyAlignment="1" applyProtection="1">
      <alignment vertical="center" wrapText="1"/>
    </xf>
    <xf numFmtId="0" fontId="27" fillId="6" borderId="19" xfId="0" applyFont="1" applyFill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vertical="center" wrapText="1"/>
    </xf>
    <xf numFmtId="0" fontId="23" fillId="0" borderId="20" xfId="0" applyFont="1" applyBorder="1" applyAlignment="1" applyProtection="1">
      <alignment vertical="center" wrapText="1"/>
    </xf>
    <xf numFmtId="0" fontId="23" fillId="0" borderId="0" xfId="0" applyFont="1" applyBorder="1" applyAlignment="1" applyProtection="1">
      <alignment horizontal="center" vertical="center" wrapText="1"/>
    </xf>
    <xf numFmtId="168" fontId="35" fillId="0" borderId="23" xfId="0" applyNumberFormat="1" applyFont="1" applyBorder="1" applyAlignment="1" applyProtection="1">
      <alignment vertical="center" wrapText="1"/>
    </xf>
    <xf numFmtId="0" fontId="35" fillId="0" borderId="0" xfId="0" applyFont="1" applyBorder="1" applyAlignment="1" applyProtection="1">
      <alignment horizontal="right" vertical="center" wrapText="1"/>
    </xf>
    <xf numFmtId="168" fontId="35" fillId="0" borderId="0" xfId="0" applyNumberFormat="1" applyFont="1" applyBorder="1" applyAlignment="1" applyProtection="1">
      <alignment vertical="center" wrapText="1"/>
    </xf>
    <xf numFmtId="0" fontId="13" fillId="0" borderId="24" xfId="4" applyFont="1" applyBorder="1" applyAlignment="1" applyProtection="1">
      <alignment horizontal="left" indent="1"/>
    </xf>
    <xf numFmtId="0" fontId="13" fillId="0" borderId="25" xfId="4" applyFont="1" applyBorder="1" applyAlignment="1" applyProtection="1">
      <alignment horizontal="center"/>
    </xf>
    <xf numFmtId="165" fontId="16" fillId="0" borderId="25" xfId="1" applyNumberFormat="1" applyFont="1" applyFill="1" applyBorder="1" applyAlignment="1" applyProtection="1">
      <alignment horizontal="center" vertical="center"/>
    </xf>
    <xf numFmtId="0" fontId="32" fillId="3" borderId="21" xfId="6" applyFont="1" applyBorder="1" applyAlignment="1" applyProtection="1">
      <alignment vertical="center"/>
    </xf>
    <xf numFmtId="0" fontId="19" fillId="3" borderId="22" xfId="6" applyFont="1" applyBorder="1" applyAlignment="1" applyProtection="1">
      <alignment vertical="center" wrapText="1"/>
    </xf>
    <xf numFmtId="165" fontId="19" fillId="3" borderId="22" xfId="6" applyNumberFormat="1" applyFont="1" applyBorder="1" applyAlignment="1" applyProtection="1">
      <alignment horizontal="right" vertical="center"/>
    </xf>
    <xf numFmtId="0" fontId="19" fillId="3" borderId="23" xfId="6" applyFont="1" applyBorder="1" applyAlignment="1" applyProtection="1">
      <alignment vertical="center" wrapText="1"/>
    </xf>
    <xf numFmtId="0" fontId="15" fillId="0" borderId="24" xfId="0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vertical="center" wrapText="1"/>
    </xf>
    <xf numFmtId="0" fontId="40" fillId="0" borderId="0" xfId="0" applyFont="1" applyAlignment="1" applyProtection="1">
      <alignment vertical="center" wrapText="1"/>
    </xf>
    <xf numFmtId="0" fontId="40" fillId="0" borderId="0" xfId="0" applyFont="1" applyAlignment="1">
      <alignment horizontal="justify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166" fontId="41" fillId="0" borderId="0" xfId="8" applyFont="1" applyFill="1" applyBorder="1" applyAlignment="1" applyProtection="1">
      <alignment horizontal="right" vertical="center" wrapText="1"/>
    </xf>
    <xf numFmtId="165" fontId="16" fillId="0" borderId="30" xfId="1" applyNumberFormat="1" applyFont="1" applyFill="1" applyBorder="1" applyAlignment="1" applyProtection="1">
      <alignment horizontal="center" vertical="center"/>
    </xf>
    <xf numFmtId="0" fontId="7" fillId="5" borderId="6" xfId="2" applyFont="1" applyFill="1" applyBorder="1" applyAlignment="1" applyProtection="1">
      <alignment vertical="center"/>
    </xf>
    <xf numFmtId="0" fontId="7" fillId="5" borderId="7" xfId="2" applyFont="1" applyFill="1" applyBorder="1" applyAlignment="1" applyProtection="1">
      <alignment vertical="center"/>
    </xf>
    <xf numFmtId="168" fontId="23" fillId="10" borderId="19" xfId="0" applyNumberFormat="1" applyFont="1" applyFill="1" applyBorder="1" applyAlignment="1" applyProtection="1">
      <alignment vertical="center" wrapText="1"/>
      <protection locked="0"/>
    </xf>
    <xf numFmtId="0" fontId="21" fillId="6" borderId="28" xfId="5" applyFont="1" applyFill="1" applyBorder="1" applyAlignment="1" applyProtection="1">
      <alignment horizontal="left" vertical="center" wrapText="1" indent="1"/>
    </xf>
    <xf numFmtId="0" fontId="21" fillId="6" borderId="29" xfId="5" applyFont="1" applyFill="1" applyBorder="1" applyAlignment="1" applyProtection="1">
      <alignment horizontal="left" vertical="center" wrapText="1" indent="1"/>
    </xf>
    <xf numFmtId="165" fontId="20" fillId="6" borderId="30" xfId="5" applyNumberFormat="1" applyFont="1" applyFill="1" applyBorder="1" applyAlignment="1" applyProtection="1">
      <alignment horizontal="center" vertical="center" wrapText="1"/>
    </xf>
    <xf numFmtId="0" fontId="15" fillId="0" borderId="37" xfId="0" applyFont="1" applyFill="1" applyBorder="1" applyAlignment="1" applyProtection="1">
      <alignment horizontal="left" vertical="center" indent="1"/>
    </xf>
    <xf numFmtId="0" fontId="15" fillId="0" borderId="38" xfId="0" applyFont="1" applyFill="1" applyBorder="1" applyAlignment="1" applyProtection="1">
      <alignment horizontal="left" vertical="center" indent="1"/>
    </xf>
    <xf numFmtId="0" fontId="36" fillId="0" borderId="38" xfId="0" applyFont="1" applyFill="1" applyBorder="1" applyAlignment="1" applyProtection="1">
      <alignment horizontal="left" vertical="center" wrapText="1" indent="1"/>
    </xf>
    <xf numFmtId="0" fontId="16" fillId="0" borderId="39" xfId="0" applyFont="1" applyFill="1" applyBorder="1" applyAlignment="1" applyProtection="1">
      <alignment horizontal="left" vertical="center" wrapText="1" indent="1"/>
    </xf>
    <xf numFmtId="166" fontId="16" fillId="0" borderId="40" xfId="8" applyFont="1" applyFill="1" applyBorder="1" applyAlignment="1" applyProtection="1">
      <alignment horizontal="center" vertical="center" wrapText="1"/>
    </xf>
    <xf numFmtId="0" fontId="44" fillId="0" borderId="11" xfId="0" applyFont="1" applyBorder="1" applyAlignment="1" applyProtection="1">
      <alignment horizontal="center" vertical="center" wrapText="1"/>
    </xf>
    <xf numFmtId="166" fontId="45" fillId="0" borderId="37" xfId="8" applyFont="1" applyFill="1" applyBorder="1" applyAlignment="1" applyProtection="1">
      <alignment horizontal="center" vertical="center" wrapText="1"/>
    </xf>
    <xf numFmtId="0" fontId="27" fillId="6" borderId="32" xfId="0" applyNumberFormat="1" applyFont="1" applyFill="1" applyBorder="1" applyAlignment="1" applyProtection="1">
      <alignment vertical="center" wrapText="1"/>
      <protection locked="0"/>
    </xf>
    <xf numFmtId="0" fontId="27" fillId="6" borderId="31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3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43" xfId="0" applyFont="1" applyBorder="1" applyAlignment="1" applyProtection="1">
      <alignment vertical="center" wrapText="1"/>
    </xf>
    <xf numFmtId="0" fontId="23" fillId="0" borderId="44" xfId="0" applyFont="1" applyBorder="1" applyAlignment="1" applyProtection="1">
      <alignment horizontal="center" vertical="center" wrapText="1"/>
    </xf>
    <xf numFmtId="0" fontId="47" fillId="0" borderId="5" xfId="3" applyNumberFormat="1" applyFont="1" applyBorder="1" applyAlignment="1" applyProtection="1">
      <alignment vertical="top" wrapText="1"/>
      <protection locked="0"/>
    </xf>
    <xf numFmtId="0" fontId="15" fillId="0" borderId="47" xfId="0" applyFont="1" applyFill="1" applyBorder="1" applyAlignment="1" applyProtection="1">
      <alignment horizontal="left" vertical="center" indent="1"/>
    </xf>
    <xf numFmtId="0" fontId="47" fillId="0" borderId="6" xfId="3" applyNumberFormat="1" applyFont="1" applyBorder="1" applyAlignment="1" applyProtection="1">
      <alignment horizontal="center" vertical="top" wrapText="1"/>
      <protection locked="0"/>
    </xf>
    <xf numFmtId="0" fontId="43" fillId="0" borderId="37" xfId="0" applyFont="1" applyFill="1" applyBorder="1" applyAlignment="1" applyProtection="1">
      <alignment horizontal="left" vertical="center" wrapText="1" indent="1"/>
    </xf>
    <xf numFmtId="0" fontId="43" fillId="0" borderId="38" xfId="0" applyFont="1" applyFill="1" applyBorder="1" applyAlignment="1" applyProtection="1">
      <alignment horizontal="left" vertical="center" wrapText="1" indent="1"/>
    </xf>
    <xf numFmtId="168" fontId="23" fillId="0" borderId="45" xfId="0" applyNumberFormat="1" applyFont="1" applyFill="1" applyBorder="1" applyAlignment="1" applyProtection="1">
      <alignment vertical="center" wrapText="1"/>
      <protection locked="0"/>
    </xf>
    <xf numFmtId="168" fontId="23" fillId="0" borderId="19" xfId="0" applyNumberFormat="1" applyFont="1" applyFill="1" applyBorder="1" applyAlignment="1" applyProtection="1">
      <alignment vertical="center" wrapText="1"/>
      <protection locked="0"/>
    </xf>
    <xf numFmtId="165" fontId="16" fillId="0" borderId="4" xfId="1" applyNumberFormat="1" applyFont="1" applyFill="1" applyBorder="1" applyAlignment="1" applyProtection="1">
      <alignment horizontal="center" vertical="center"/>
      <protection locked="0"/>
    </xf>
    <xf numFmtId="165" fontId="16" fillId="0" borderId="4" xfId="1" applyNumberFormat="1" applyFont="1" applyFill="1" applyBorder="1" applyAlignment="1" applyProtection="1">
      <alignment horizontal="right" vertical="center"/>
      <protection locked="0"/>
    </xf>
    <xf numFmtId="0" fontId="23" fillId="0" borderId="49" xfId="0" applyFont="1" applyBorder="1" applyAlignment="1">
      <alignment vertical="center" wrapText="1"/>
    </xf>
    <xf numFmtId="0" fontId="23" fillId="0" borderId="53" xfId="0" applyFont="1" applyBorder="1" applyAlignment="1">
      <alignment vertical="center" wrapText="1"/>
    </xf>
    <xf numFmtId="0" fontId="23" fillId="0" borderId="55" xfId="0" applyFont="1" applyBorder="1" applyAlignment="1">
      <alignment vertical="center" wrapText="1"/>
    </xf>
    <xf numFmtId="0" fontId="43" fillId="0" borderId="34" xfId="0" applyFont="1" applyFill="1" applyBorder="1" applyAlignment="1" applyProtection="1">
      <alignment horizontal="left" vertical="center" wrapText="1" indent="1"/>
    </xf>
    <xf numFmtId="0" fontId="43" fillId="0" borderId="35" xfId="0" applyFont="1" applyFill="1" applyBorder="1" applyAlignment="1" applyProtection="1">
      <alignment horizontal="left" vertical="center" wrapText="1" indent="1"/>
    </xf>
    <xf numFmtId="0" fontId="43" fillId="0" borderId="48" xfId="0" applyFont="1" applyFill="1" applyBorder="1" applyAlignment="1" applyProtection="1">
      <alignment horizontal="left" vertical="center" wrapText="1" indent="1"/>
    </xf>
    <xf numFmtId="0" fontId="43" fillId="0" borderId="36" xfId="0" applyFont="1" applyFill="1" applyBorder="1" applyAlignment="1" applyProtection="1">
      <alignment horizontal="left" vertical="center" wrapText="1" indent="1"/>
    </xf>
    <xf numFmtId="2" fontId="16" fillId="10" borderId="4" xfId="8" applyNumberFormat="1" applyFont="1" applyFill="1" applyBorder="1" applyAlignment="1" applyProtection="1">
      <alignment horizontal="center" vertical="center" wrapText="1"/>
    </xf>
    <xf numFmtId="2" fontId="16" fillId="10" borderId="41" xfId="1" applyNumberFormat="1" applyFont="1" applyFill="1" applyBorder="1" applyAlignment="1" applyProtection="1">
      <alignment horizontal="center" vertical="center"/>
      <protection locked="0"/>
    </xf>
    <xf numFmtId="2" fontId="16" fillId="10" borderId="4" xfId="1" applyNumberFormat="1" applyFont="1" applyFill="1" applyBorder="1" applyAlignment="1" applyProtection="1">
      <alignment horizontal="right" vertical="center"/>
      <protection locked="0"/>
    </xf>
    <xf numFmtId="164" fontId="23" fillId="10" borderId="42" xfId="0" applyNumberFormat="1" applyFont="1" applyFill="1" applyBorder="1" applyAlignment="1" applyProtection="1">
      <alignment vertical="center" wrapText="1"/>
      <protection locked="0"/>
    </xf>
    <xf numFmtId="0" fontId="37" fillId="5" borderId="5" xfId="2" applyFont="1" applyFill="1" applyBorder="1" applyAlignment="1" applyProtection="1">
      <alignment horizontal="center" vertical="center" wrapText="1"/>
    </xf>
    <xf numFmtId="0" fontId="37" fillId="5" borderId="6" xfId="2" applyFont="1" applyFill="1" applyBorder="1" applyAlignment="1" applyProtection="1">
      <alignment horizontal="center" vertical="center" wrapText="1"/>
    </xf>
    <xf numFmtId="0" fontId="37" fillId="5" borderId="7" xfId="2" applyFont="1" applyFill="1" applyBorder="1" applyAlignment="1" applyProtection="1">
      <alignment horizontal="center" vertical="center" wrapText="1"/>
    </xf>
    <xf numFmtId="0" fontId="46" fillId="4" borderId="8" xfId="7" applyFont="1" applyBorder="1" applyAlignment="1" applyProtection="1">
      <alignment horizontal="left" vertical="center" wrapText="1"/>
      <protection locked="0"/>
    </xf>
    <xf numFmtId="0" fontId="11" fillId="4" borderId="8" xfId="7" applyFont="1" applyBorder="1" applyAlignment="1" applyProtection="1">
      <alignment horizontal="left" vertical="center" wrapText="1"/>
      <protection locked="0"/>
    </xf>
    <xf numFmtId="0" fontId="35" fillId="0" borderId="21" xfId="0" applyFont="1" applyBorder="1" applyAlignment="1" applyProtection="1">
      <alignment horizontal="right" vertical="center" wrapText="1"/>
    </xf>
    <xf numFmtId="0" fontId="35" fillId="0" borderId="22" xfId="0" applyFont="1" applyBorder="1" applyAlignment="1" applyProtection="1">
      <alignment horizontal="right" vertical="center" wrapText="1"/>
    </xf>
    <xf numFmtId="0" fontId="34" fillId="8" borderId="13" xfId="0" applyFont="1" applyFill="1" applyBorder="1" applyAlignment="1" applyProtection="1">
      <alignment horizontal="left" vertical="center" wrapText="1"/>
    </xf>
    <xf numFmtId="0" fontId="34" fillId="8" borderId="14" xfId="0" applyFont="1" applyFill="1" applyBorder="1" applyAlignment="1" applyProtection="1">
      <alignment horizontal="left" vertical="center" wrapText="1"/>
    </xf>
    <xf numFmtId="0" fontId="34" fillId="8" borderId="15" xfId="0" applyFont="1" applyFill="1" applyBorder="1" applyAlignment="1" applyProtection="1">
      <alignment horizontal="left" vertical="center" wrapText="1"/>
    </xf>
    <xf numFmtId="0" fontId="34" fillId="5" borderId="13" xfId="0" applyFont="1" applyFill="1" applyBorder="1" applyAlignment="1" applyProtection="1">
      <alignment horizontal="left" vertical="center" wrapText="1"/>
    </xf>
    <xf numFmtId="0" fontId="34" fillId="5" borderId="14" xfId="0" applyFont="1" applyFill="1" applyBorder="1" applyAlignment="1" applyProtection="1">
      <alignment horizontal="left" vertical="center" wrapText="1"/>
    </xf>
    <xf numFmtId="0" fontId="34" fillId="5" borderId="15" xfId="0" applyFont="1" applyFill="1" applyBorder="1" applyAlignment="1" applyProtection="1">
      <alignment horizontal="left" vertical="center" wrapText="1"/>
    </xf>
    <xf numFmtId="0" fontId="26" fillId="8" borderId="16" xfId="0" applyFont="1" applyFill="1" applyBorder="1" applyAlignment="1" applyProtection="1">
      <alignment horizontal="left" vertical="center" wrapText="1"/>
    </xf>
    <xf numFmtId="0" fontId="26" fillId="8" borderId="10" xfId="0" applyFont="1" applyFill="1" applyBorder="1" applyAlignment="1" applyProtection="1">
      <alignment horizontal="left" vertical="center" wrapText="1"/>
    </xf>
    <xf numFmtId="0" fontId="26" fillId="8" borderId="17" xfId="0" applyFont="1" applyFill="1" applyBorder="1" applyAlignment="1" applyProtection="1">
      <alignment horizontal="left" vertical="center" wrapText="1"/>
    </xf>
    <xf numFmtId="0" fontId="10" fillId="0" borderId="5" xfId="3" applyFont="1" applyBorder="1" applyAlignment="1" applyProtection="1">
      <alignment horizontal="left" vertical="center" wrapText="1"/>
    </xf>
    <xf numFmtId="0" fontId="10" fillId="0" borderId="6" xfId="3" applyFont="1" applyBorder="1" applyAlignment="1" applyProtection="1">
      <alignment horizontal="left" vertical="center" wrapText="1"/>
    </xf>
    <xf numFmtId="0" fontId="11" fillId="4" borderId="8" xfId="7" applyFont="1" applyBorder="1" applyAlignment="1" applyProtection="1">
      <alignment horizontal="left" vertical="center" wrapText="1"/>
    </xf>
    <xf numFmtId="0" fontId="26" fillId="11" borderId="16" xfId="0" applyFont="1" applyFill="1" applyBorder="1" applyAlignment="1" applyProtection="1">
      <alignment horizontal="left" vertical="center" wrapText="1"/>
    </xf>
    <xf numFmtId="0" fontId="26" fillId="11" borderId="10" xfId="0" applyFont="1" applyFill="1" applyBorder="1" applyAlignment="1" applyProtection="1">
      <alignment horizontal="left" vertical="center" wrapText="1"/>
    </xf>
    <xf numFmtId="0" fontId="26" fillId="11" borderId="17" xfId="0" applyFont="1" applyFill="1" applyBorder="1" applyAlignment="1" applyProtection="1">
      <alignment horizontal="left" vertical="center" wrapText="1"/>
    </xf>
    <xf numFmtId="0" fontId="26" fillId="7" borderId="16" xfId="0" applyFont="1" applyFill="1" applyBorder="1" applyAlignment="1" applyProtection="1">
      <alignment horizontal="left" vertical="center" wrapText="1"/>
    </xf>
    <xf numFmtId="0" fontId="26" fillId="7" borderId="10" xfId="0" applyFont="1" applyFill="1" applyBorder="1" applyAlignment="1" applyProtection="1">
      <alignment horizontal="left" vertical="center" wrapText="1"/>
    </xf>
    <xf numFmtId="0" fontId="26" fillId="7" borderId="17" xfId="0" applyFont="1" applyFill="1" applyBorder="1" applyAlignment="1" applyProtection="1">
      <alignment horizontal="left" vertical="center" wrapText="1"/>
    </xf>
    <xf numFmtId="0" fontId="34" fillId="11" borderId="13" xfId="0" applyFont="1" applyFill="1" applyBorder="1" applyAlignment="1" applyProtection="1">
      <alignment horizontal="left" vertical="center" wrapText="1"/>
    </xf>
    <xf numFmtId="0" fontId="34" fillId="11" borderId="14" xfId="0" applyFont="1" applyFill="1" applyBorder="1" applyAlignment="1" applyProtection="1">
      <alignment horizontal="left" vertical="center" wrapText="1"/>
    </xf>
    <xf numFmtId="0" fontId="34" fillId="11" borderId="15" xfId="0" applyFont="1" applyFill="1" applyBorder="1" applyAlignment="1" applyProtection="1">
      <alignment horizontal="left" vertical="center" wrapText="1"/>
    </xf>
    <xf numFmtId="0" fontId="34" fillId="7" borderId="13" xfId="0" applyFont="1" applyFill="1" applyBorder="1" applyAlignment="1" applyProtection="1">
      <alignment horizontal="left" vertical="center" wrapText="1"/>
    </xf>
    <xf numFmtId="0" fontId="34" fillId="7" borderId="14" xfId="0" applyFont="1" applyFill="1" applyBorder="1" applyAlignment="1" applyProtection="1">
      <alignment horizontal="left" vertical="center" wrapText="1"/>
    </xf>
    <xf numFmtId="0" fontId="34" fillId="7" borderId="15" xfId="0" applyFont="1" applyFill="1" applyBorder="1" applyAlignment="1" applyProtection="1">
      <alignment horizontal="left" vertical="center" wrapText="1"/>
    </xf>
    <xf numFmtId="0" fontId="53" fillId="0" borderId="28" xfId="0" applyFont="1" applyBorder="1" applyAlignment="1" applyProtection="1">
      <alignment horizontal="center" vertical="center" wrapText="1"/>
    </xf>
    <xf numFmtId="0" fontId="53" fillId="0" borderId="29" xfId="0" applyFont="1" applyBorder="1" applyAlignment="1" applyProtection="1">
      <alignment horizontal="center" vertical="center" wrapText="1"/>
    </xf>
    <xf numFmtId="0" fontId="53" fillId="0" borderId="30" xfId="0" applyFont="1" applyBorder="1" applyAlignment="1" applyProtection="1">
      <alignment horizontal="center" vertical="center" wrapText="1"/>
    </xf>
    <xf numFmtId="0" fontId="26" fillId="5" borderId="16" xfId="0" applyFont="1" applyFill="1" applyBorder="1" applyAlignment="1" applyProtection="1">
      <alignment horizontal="left" vertical="center" wrapText="1"/>
    </xf>
    <xf numFmtId="0" fontId="26" fillId="5" borderId="10" xfId="0" applyFont="1" applyFill="1" applyBorder="1" applyAlignment="1" applyProtection="1">
      <alignment horizontal="left" vertical="center" wrapText="1"/>
    </xf>
    <xf numFmtId="0" fontId="26" fillId="5" borderId="17" xfId="0" applyFont="1" applyFill="1" applyBorder="1" applyAlignment="1" applyProtection="1">
      <alignment horizontal="left" vertical="center" wrapText="1"/>
    </xf>
    <xf numFmtId="0" fontId="26" fillId="14" borderId="18" xfId="0" applyFont="1" applyFill="1" applyBorder="1" applyAlignment="1" applyProtection="1">
      <alignment horizontal="left" vertical="center" wrapText="1"/>
    </xf>
    <xf numFmtId="0" fontId="26" fillId="14" borderId="12" xfId="0" applyFont="1" applyFill="1" applyBorder="1" applyAlignment="1" applyProtection="1">
      <alignment horizontal="left" vertical="center" wrapText="1"/>
    </xf>
    <xf numFmtId="0" fontId="26" fillId="14" borderId="19" xfId="0" applyFont="1" applyFill="1" applyBorder="1" applyAlignment="1" applyProtection="1">
      <alignment horizontal="left" vertical="center" wrapText="1"/>
    </xf>
    <xf numFmtId="0" fontId="34" fillId="14" borderId="18" xfId="0" applyFont="1" applyFill="1" applyBorder="1" applyAlignment="1" applyProtection="1">
      <alignment horizontal="left" vertical="center" wrapText="1"/>
    </xf>
    <xf numFmtId="0" fontId="34" fillId="13" borderId="13" xfId="0" applyFont="1" applyFill="1" applyBorder="1" applyAlignment="1" applyProtection="1">
      <alignment horizontal="left" vertical="center" wrapText="1"/>
    </xf>
    <xf numFmtId="0" fontId="34" fillId="13" borderId="14" xfId="0" applyFont="1" applyFill="1" applyBorder="1" applyAlignment="1" applyProtection="1">
      <alignment horizontal="left" vertical="center" wrapText="1"/>
    </xf>
    <xf numFmtId="0" fontId="34" fillId="13" borderId="15" xfId="0" applyFont="1" applyFill="1" applyBorder="1" applyAlignment="1" applyProtection="1">
      <alignment horizontal="left" vertical="center" wrapText="1"/>
    </xf>
    <xf numFmtId="0" fontId="26" fillId="13" borderId="16" xfId="0" applyFont="1" applyFill="1" applyBorder="1" applyAlignment="1" applyProtection="1">
      <alignment horizontal="left" vertical="center" wrapText="1"/>
    </xf>
    <xf numFmtId="0" fontId="26" fillId="13" borderId="10" xfId="0" applyFont="1" applyFill="1" applyBorder="1" applyAlignment="1" applyProtection="1">
      <alignment horizontal="left" vertical="center" wrapText="1"/>
    </xf>
    <xf numFmtId="0" fontId="26" fillId="13" borderId="17" xfId="0" applyFont="1" applyFill="1" applyBorder="1" applyAlignment="1" applyProtection="1">
      <alignment horizontal="left" vertical="center" wrapText="1"/>
    </xf>
    <xf numFmtId="0" fontId="34" fillId="12" borderId="13" xfId="0" applyFont="1" applyFill="1" applyBorder="1" applyAlignment="1" applyProtection="1">
      <alignment horizontal="left" vertical="center" wrapText="1"/>
    </xf>
    <xf numFmtId="0" fontId="34" fillId="12" borderId="14" xfId="0" applyFont="1" applyFill="1" applyBorder="1" applyAlignment="1" applyProtection="1">
      <alignment horizontal="left" vertical="center" wrapText="1"/>
    </xf>
    <xf numFmtId="0" fontId="34" fillId="12" borderId="15" xfId="0" applyFont="1" applyFill="1" applyBorder="1" applyAlignment="1" applyProtection="1">
      <alignment horizontal="left" vertical="center" wrapText="1"/>
    </xf>
    <xf numFmtId="0" fontId="26" fillId="12" borderId="16" xfId="0" applyFont="1" applyFill="1" applyBorder="1" applyAlignment="1" applyProtection="1">
      <alignment horizontal="left" vertical="center" wrapText="1"/>
    </xf>
    <xf numFmtId="0" fontId="26" fillId="12" borderId="10" xfId="0" applyFont="1" applyFill="1" applyBorder="1" applyAlignment="1" applyProtection="1">
      <alignment horizontal="left" vertical="center" wrapText="1"/>
    </xf>
    <xf numFmtId="0" fontId="26" fillId="12" borderId="17" xfId="0" applyFont="1" applyFill="1" applyBorder="1" applyAlignment="1" applyProtection="1">
      <alignment horizontal="left" vertical="center" wrapText="1"/>
    </xf>
    <xf numFmtId="166" fontId="50" fillId="0" borderId="28" xfId="8" applyFont="1" applyFill="1" applyBorder="1" applyAlignment="1" applyProtection="1">
      <alignment horizontal="right" vertical="center" wrapText="1"/>
    </xf>
    <xf numFmtId="166" fontId="50" fillId="0" borderId="29" xfId="8" applyFont="1" applyFill="1" applyBorder="1" applyAlignment="1" applyProtection="1">
      <alignment horizontal="right" vertical="center" wrapText="1"/>
    </xf>
    <xf numFmtId="0" fontId="51" fillId="0" borderId="0" xfId="0" applyFont="1" applyAlignment="1">
      <alignment horizontal="center" vertical="top" wrapText="1"/>
    </xf>
    <xf numFmtId="0" fontId="20" fillId="6" borderId="29" xfId="5" applyFont="1" applyFill="1" applyBorder="1" applyAlignment="1" applyProtection="1">
      <alignment horizontal="right" vertical="center" wrapText="1"/>
    </xf>
    <xf numFmtId="43" fontId="16" fillId="0" borderId="26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7" xfId="0" applyFont="1" applyFill="1" applyBorder="1" applyAlignment="1" applyProtection="1">
      <alignment horizontal="center" vertical="center" wrapText="1"/>
    </xf>
    <xf numFmtId="0" fontId="15" fillId="0" borderId="26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7" xfId="0" applyFont="1" applyFill="1" applyBorder="1" applyAlignment="1" applyProtection="1">
      <alignment horizontal="center" vertical="center" wrapText="1"/>
    </xf>
    <xf numFmtId="0" fontId="37" fillId="5" borderId="0" xfId="2" applyFont="1" applyFill="1" applyAlignment="1" applyProtection="1">
      <alignment horizontal="center" vertical="center" wrapText="1"/>
    </xf>
    <xf numFmtId="0" fontId="37" fillId="5" borderId="46" xfId="2" applyFont="1" applyFill="1" applyBorder="1" applyAlignment="1" applyProtection="1">
      <alignment horizontal="center" vertical="center" wrapText="1"/>
    </xf>
    <xf numFmtId="0" fontId="10" fillId="0" borderId="1" xfId="3" applyFont="1" applyAlignment="1" applyProtection="1">
      <alignment horizontal="left" vertical="center" wrapText="1"/>
    </xf>
    <xf numFmtId="0" fontId="10" fillId="0" borderId="2" xfId="3" applyFont="1" applyBorder="1" applyAlignment="1" applyProtection="1">
      <alignment horizontal="center" vertical="top"/>
    </xf>
    <xf numFmtId="0" fontId="11" fillId="4" borderId="3" xfId="7" applyFont="1" applyBorder="1" applyAlignment="1" applyProtection="1">
      <alignment horizontal="left" vertical="center" wrapText="1"/>
    </xf>
    <xf numFmtId="0" fontId="11" fillId="4" borderId="0" xfId="7" applyFont="1" applyBorder="1" applyAlignment="1" applyProtection="1">
      <alignment horizontal="left" vertical="center" wrapText="1"/>
    </xf>
    <xf numFmtId="0" fontId="32" fillId="3" borderId="21" xfId="6" applyFont="1" applyBorder="1" applyAlignment="1" applyProtection="1">
      <alignment horizontal="left" vertical="center" wrapText="1"/>
    </xf>
    <xf numFmtId="0" fontId="32" fillId="3" borderId="22" xfId="6" applyFont="1" applyBorder="1" applyAlignment="1" applyProtection="1">
      <alignment horizontal="left" vertical="center" wrapText="1"/>
    </xf>
    <xf numFmtId="0" fontId="32" fillId="3" borderId="23" xfId="6" applyFont="1" applyBorder="1" applyAlignment="1" applyProtection="1">
      <alignment horizontal="left" vertical="center" wrapText="1"/>
    </xf>
    <xf numFmtId="0" fontId="7" fillId="5" borderId="5" xfId="2" applyFont="1" applyFill="1" applyBorder="1" applyAlignment="1" applyProtection="1">
      <alignment horizontal="center" vertical="center" wrapText="1"/>
    </xf>
    <xf numFmtId="0" fontId="7" fillId="5" borderId="6" xfId="2" applyFont="1" applyFill="1" applyBorder="1" applyAlignment="1" applyProtection="1">
      <alignment horizontal="center" vertical="center" wrapText="1"/>
    </xf>
    <xf numFmtId="0" fontId="7" fillId="5" borderId="7" xfId="2" applyFont="1" applyFill="1" applyBorder="1" applyAlignment="1" applyProtection="1">
      <alignment horizontal="center" vertical="center" wrapText="1"/>
    </xf>
    <xf numFmtId="0" fontId="35" fillId="0" borderId="50" xfId="0" applyFont="1" applyBorder="1" applyAlignment="1">
      <alignment horizontal="center" vertical="center" wrapText="1"/>
    </xf>
    <xf numFmtId="0" fontId="35" fillId="0" borderId="51" xfId="0" applyFont="1" applyBorder="1" applyAlignment="1">
      <alignment horizontal="center" vertical="center" wrapText="1"/>
    </xf>
    <xf numFmtId="0" fontId="35" fillId="0" borderId="52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 wrapText="1"/>
    </xf>
    <xf numFmtId="0" fontId="23" fillId="0" borderId="56" xfId="0" applyFont="1" applyBorder="1" applyAlignment="1">
      <alignment horizontal="center" vertical="center" wrapText="1"/>
    </xf>
    <xf numFmtId="0" fontId="23" fillId="0" borderId="57" xfId="0" applyFont="1" applyBorder="1" applyAlignment="1">
      <alignment horizontal="center" vertical="center" wrapText="1"/>
    </xf>
    <xf numFmtId="0" fontId="23" fillId="0" borderId="58" xfId="0" applyFont="1" applyBorder="1" applyAlignment="1">
      <alignment horizontal="center" vertical="center" wrapText="1"/>
    </xf>
    <xf numFmtId="0" fontId="28" fillId="10" borderId="5" xfId="0" applyFont="1" applyFill="1" applyBorder="1" applyAlignment="1">
      <alignment horizontal="left" vertical="center" wrapText="1"/>
    </xf>
    <xf numFmtId="0" fontId="28" fillId="10" borderId="6" xfId="0" applyFont="1" applyFill="1" applyBorder="1" applyAlignment="1">
      <alignment horizontal="left" vertical="center" wrapText="1"/>
    </xf>
    <xf numFmtId="0" fontId="28" fillId="10" borderId="7" xfId="0" applyFont="1" applyFill="1" applyBorder="1" applyAlignment="1">
      <alignment horizontal="left" vertical="center" wrapText="1"/>
    </xf>
  </cellXfs>
  <cellStyles count="9">
    <cellStyle name="60% - Accent1" xfId="7" builtinId="32"/>
    <cellStyle name="Accent1" xfId="6" builtinId="29"/>
    <cellStyle name="Currency" xfId="1" builtinId="4"/>
    <cellStyle name="Heading 1" xfId="3" builtinId="16"/>
    <cellStyle name="Heading 4" xfId="4" builtinId="19"/>
    <cellStyle name="Neutral" xfId="5" builtinId="28"/>
    <cellStyle name="Normal" xfId="0" builtinId="0"/>
    <cellStyle name="Quantity" xfId="8" xr:uid="{00000000-0005-0000-0000-000007000000}"/>
    <cellStyle name="Title" xfId="2" builtinId="15"/>
  </cellStyles>
  <dxfs count="0"/>
  <tableStyles count="0" defaultTableStyle="TableStyleMedium2" defaultPivotStyle="PivotStyleLight16"/>
  <colors>
    <mruColors>
      <color rgb="FF8A6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9"/>
  <sheetViews>
    <sheetView tabSelected="1" zoomScaleNormal="100" workbookViewId="0">
      <selection activeCell="F12" sqref="F12"/>
    </sheetView>
  </sheetViews>
  <sheetFormatPr defaultColWidth="9.140625" defaultRowHeight="11.25"/>
  <cols>
    <col min="1" max="1" width="75.5703125" style="11" customWidth="1"/>
    <col min="2" max="2" width="14.7109375" style="19" customWidth="1"/>
    <col min="3" max="3" width="16.28515625" style="11" customWidth="1"/>
    <col min="4" max="4" width="4.85546875" style="11" customWidth="1"/>
    <col min="5" max="5" width="36.7109375" style="11" customWidth="1"/>
    <col min="6" max="16384" width="9.140625" style="11"/>
  </cols>
  <sheetData>
    <row r="1" spans="1:3" ht="51.6" customHeight="1">
      <c r="A1" s="88" t="s">
        <v>62</v>
      </c>
      <c r="B1" s="89"/>
      <c r="C1" s="90"/>
    </row>
    <row r="2" spans="1:3" s="12" customFormat="1" ht="46.5" customHeight="1">
      <c r="A2" s="104" t="s">
        <v>67</v>
      </c>
      <c r="B2" s="105"/>
      <c r="C2" s="105"/>
    </row>
    <row r="3" spans="1:3" ht="15" thickBot="1">
      <c r="A3" s="13"/>
      <c r="B3" s="13"/>
      <c r="C3" s="14"/>
    </row>
    <row r="4" spans="1:3" ht="45" customHeight="1" thickTop="1">
      <c r="A4" s="91" t="s">
        <v>52</v>
      </c>
      <c r="B4" s="92"/>
      <c r="C4" s="92"/>
    </row>
    <row r="5" spans="1:3">
      <c r="A5" s="63" t="s">
        <v>4</v>
      </c>
      <c r="B5" s="64" t="s">
        <v>2</v>
      </c>
      <c r="C5" s="65" t="s">
        <v>5</v>
      </c>
    </row>
    <row r="6" spans="1:3" ht="33.950000000000003" customHeight="1">
      <c r="A6" s="68" t="s">
        <v>37</v>
      </c>
      <c r="B6" s="70" t="s">
        <v>38</v>
      </c>
      <c r="C6" s="87">
        <v>0</v>
      </c>
    </row>
    <row r="7" spans="1:3" ht="33.950000000000003" customHeight="1" thickBot="1">
      <c r="A7" s="68" t="s">
        <v>53</v>
      </c>
      <c r="B7" s="70" t="s">
        <v>54</v>
      </c>
      <c r="C7" s="87">
        <v>0</v>
      </c>
    </row>
    <row r="8" spans="1:3">
      <c r="A8" s="93" t="s">
        <v>59</v>
      </c>
      <c r="B8" s="94"/>
      <c r="C8" s="33">
        <f>C6+C7</f>
        <v>0</v>
      </c>
    </row>
    <row r="9" spans="1:3" ht="12" thickBot="1">
      <c r="B9" s="11"/>
    </row>
    <row r="10" spans="1:3" ht="30.75" customHeight="1" thickTop="1">
      <c r="A10" s="106" t="s">
        <v>65</v>
      </c>
      <c r="B10" s="106"/>
      <c r="C10" s="106"/>
    </row>
    <row r="11" spans="1:3" ht="11.25" customHeight="1" thickBot="1">
      <c r="A11" s="15"/>
      <c r="B11" s="16"/>
      <c r="C11" s="15"/>
    </row>
    <row r="12" spans="1:3" ht="18" customHeight="1">
      <c r="A12" s="113" t="s">
        <v>20</v>
      </c>
      <c r="B12" s="114"/>
      <c r="C12" s="115"/>
    </row>
    <row r="13" spans="1:3" s="12" customFormat="1" ht="15" customHeight="1">
      <c r="A13" s="107" t="s">
        <v>22</v>
      </c>
      <c r="B13" s="108"/>
      <c r="C13" s="109"/>
    </row>
    <row r="14" spans="1:3">
      <c r="A14" s="28" t="s">
        <v>4</v>
      </c>
      <c r="B14" s="17" t="s">
        <v>2</v>
      </c>
      <c r="C14" s="29" t="s">
        <v>5</v>
      </c>
    </row>
    <row r="15" spans="1:3" ht="16.5" customHeight="1">
      <c r="A15" s="30" t="s">
        <v>30</v>
      </c>
      <c r="B15" s="18" t="s">
        <v>29</v>
      </c>
      <c r="C15" s="52">
        <v>0</v>
      </c>
    </row>
    <row r="16" spans="1:3" ht="9" customHeight="1" thickBot="1">
      <c r="A16" s="31"/>
      <c r="B16" s="32"/>
      <c r="C16" s="27"/>
    </row>
    <row r="17" spans="1:3" ht="18.75" customHeight="1">
      <c r="A17" s="116" t="s">
        <v>21</v>
      </c>
      <c r="B17" s="117"/>
      <c r="C17" s="118"/>
    </row>
    <row r="18" spans="1:3" ht="12" customHeight="1">
      <c r="A18" s="110" t="s">
        <v>22</v>
      </c>
      <c r="B18" s="111"/>
      <c r="C18" s="112"/>
    </row>
    <row r="19" spans="1:3">
      <c r="A19" s="28" t="s">
        <v>4</v>
      </c>
      <c r="B19" s="17" t="s">
        <v>2</v>
      </c>
      <c r="C19" s="29" t="s">
        <v>5</v>
      </c>
    </row>
    <row r="20" spans="1:3" ht="16.5" customHeight="1">
      <c r="A20" s="30" t="s">
        <v>31</v>
      </c>
      <c r="B20" s="18" t="s">
        <v>29</v>
      </c>
      <c r="C20" s="52">
        <v>0</v>
      </c>
    </row>
    <row r="21" spans="1:3" ht="9" customHeight="1" thickBot="1">
      <c r="A21" s="31"/>
      <c r="B21" s="32"/>
      <c r="C21" s="27"/>
    </row>
    <row r="22" spans="1:3" ht="14.25" customHeight="1">
      <c r="A22" s="95" t="s">
        <v>23</v>
      </c>
      <c r="B22" s="96"/>
      <c r="C22" s="97"/>
    </row>
    <row r="23" spans="1:3" ht="14.25" customHeight="1">
      <c r="A23" s="101" t="s">
        <v>28</v>
      </c>
      <c r="B23" s="102"/>
      <c r="C23" s="103"/>
    </row>
    <row r="24" spans="1:3">
      <c r="A24" s="28" t="s">
        <v>4</v>
      </c>
      <c r="B24" s="17" t="s">
        <v>2</v>
      </c>
      <c r="C24" s="29" t="s">
        <v>5</v>
      </c>
    </row>
    <row r="25" spans="1:3" ht="16.5" customHeight="1">
      <c r="A25" s="30" t="s">
        <v>32</v>
      </c>
      <c r="B25" s="18" t="s">
        <v>29</v>
      </c>
      <c r="C25" s="52">
        <v>0</v>
      </c>
    </row>
    <row r="26" spans="1:3" ht="9" customHeight="1" thickBot="1">
      <c r="A26" s="31"/>
      <c r="B26" s="32"/>
      <c r="C26" s="27"/>
    </row>
    <row r="27" spans="1:3" ht="18.75" customHeight="1">
      <c r="A27" s="98" t="s">
        <v>24</v>
      </c>
      <c r="B27" s="99"/>
      <c r="C27" s="100"/>
    </row>
    <row r="28" spans="1:3" ht="15.75" customHeight="1">
      <c r="A28" s="122" t="s">
        <v>22</v>
      </c>
      <c r="B28" s="123"/>
      <c r="C28" s="124"/>
    </row>
    <row r="29" spans="1:3">
      <c r="A29" s="28" t="s">
        <v>4</v>
      </c>
      <c r="B29" s="17" t="s">
        <v>2</v>
      </c>
      <c r="C29" s="29" t="s">
        <v>5</v>
      </c>
    </row>
    <row r="30" spans="1:3" ht="16.5" customHeight="1">
      <c r="A30" s="30" t="s">
        <v>33</v>
      </c>
      <c r="B30" s="18" t="s">
        <v>29</v>
      </c>
      <c r="C30" s="52">
        <v>0</v>
      </c>
    </row>
    <row r="31" spans="1:3" ht="9" customHeight="1" thickBot="1">
      <c r="A31" s="66"/>
      <c r="B31" s="67"/>
      <c r="C31" s="73"/>
    </row>
    <row r="32" spans="1:3" ht="21" customHeight="1">
      <c r="A32" s="129" t="s">
        <v>25</v>
      </c>
      <c r="B32" s="130"/>
      <c r="C32" s="131"/>
    </row>
    <row r="33" spans="1:6" ht="14.25" customHeight="1">
      <c r="A33" s="132" t="s">
        <v>28</v>
      </c>
      <c r="B33" s="133"/>
      <c r="C33" s="134"/>
    </row>
    <row r="34" spans="1:6" ht="16.5" customHeight="1">
      <c r="A34" s="30" t="s">
        <v>34</v>
      </c>
      <c r="B34" s="18" t="s">
        <v>29</v>
      </c>
      <c r="C34" s="52">
        <v>0</v>
      </c>
    </row>
    <row r="35" spans="1:6" ht="9" customHeight="1" thickBot="1">
      <c r="A35" s="30"/>
      <c r="B35" s="18"/>
      <c r="C35" s="74"/>
    </row>
    <row r="36" spans="1:6" ht="24" customHeight="1">
      <c r="A36" s="135" t="s">
        <v>26</v>
      </c>
      <c r="B36" s="136"/>
      <c r="C36" s="137"/>
    </row>
    <row r="37" spans="1:6" ht="14.25" customHeight="1">
      <c r="A37" s="138" t="s">
        <v>28</v>
      </c>
      <c r="B37" s="139"/>
      <c r="C37" s="140"/>
    </row>
    <row r="38" spans="1:6" ht="16.5" customHeight="1">
      <c r="A38" s="30" t="s">
        <v>35</v>
      </c>
      <c r="B38" s="18" t="s">
        <v>29</v>
      </c>
      <c r="C38" s="52">
        <v>0</v>
      </c>
    </row>
    <row r="39" spans="1:6" ht="9" customHeight="1">
      <c r="A39" s="30"/>
      <c r="B39" s="18"/>
      <c r="C39" s="74"/>
    </row>
    <row r="40" spans="1:6" ht="25.5" customHeight="1">
      <c r="A40" s="128" t="s">
        <v>27</v>
      </c>
      <c r="B40" s="126"/>
      <c r="C40" s="127"/>
    </row>
    <row r="41" spans="1:6" ht="15" customHeight="1">
      <c r="A41" s="125" t="s">
        <v>22</v>
      </c>
      <c r="B41" s="126"/>
      <c r="C41" s="127"/>
    </row>
    <row r="42" spans="1:6">
      <c r="A42" s="28" t="s">
        <v>4</v>
      </c>
      <c r="B42" s="17" t="s">
        <v>2</v>
      </c>
      <c r="C42" s="29" t="s">
        <v>5</v>
      </c>
    </row>
    <row r="43" spans="1:6" ht="16.5" customHeight="1">
      <c r="A43" s="30" t="s">
        <v>36</v>
      </c>
      <c r="B43" s="18" t="s">
        <v>29</v>
      </c>
      <c r="C43" s="52">
        <v>0</v>
      </c>
    </row>
    <row r="44" spans="1:6" ht="6.75" customHeight="1" thickBot="1">
      <c r="A44" s="25"/>
      <c r="B44" s="26"/>
      <c r="C44" s="27"/>
    </row>
    <row r="45" spans="1:6" ht="16.5" customHeight="1">
      <c r="A45" s="93" t="s">
        <v>60</v>
      </c>
      <c r="B45" s="94"/>
      <c r="C45" s="33">
        <f>SUM(C15+C20+C25+C30+C34+C38+C43)</f>
        <v>0</v>
      </c>
    </row>
    <row r="46" spans="1:6" ht="18" customHeight="1" thickBot="1">
      <c r="A46" s="34"/>
      <c r="B46" s="34"/>
      <c r="C46" s="35"/>
      <c r="F46" s="35"/>
    </row>
    <row r="47" spans="1:6" ht="27.75" customHeight="1" thickBot="1">
      <c r="A47" s="119" t="s">
        <v>66</v>
      </c>
      <c r="B47" s="120"/>
      <c r="C47" s="121"/>
    </row>
    <row r="49" spans="1:2">
      <c r="A49" s="44"/>
    </row>
    <row r="50" spans="1:2">
      <c r="A50" s="44"/>
    </row>
    <row r="51" spans="1:2">
      <c r="A51" s="44"/>
    </row>
    <row r="52" spans="1:2" ht="12">
      <c r="A52" s="45"/>
      <c r="B52" s="19" t="s">
        <v>6</v>
      </c>
    </row>
    <row r="53" spans="1:2" ht="12">
      <c r="A53" s="45"/>
    </row>
    <row r="54" spans="1:2" ht="12">
      <c r="A54" s="45"/>
    </row>
    <row r="55" spans="1:2" ht="12">
      <c r="A55" s="45"/>
    </row>
    <row r="56" spans="1:2" ht="12">
      <c r="A56" s="45"/>
    </row>
    <row r="57" spans="1:2" ht="12">
      <c r="A57" s="45"/>
    </row>
    <row r="58" spans="1:2" ht="12">
      <c r="A58" s="45"/>
    </row>
    <row r="59" spans="1:2" ht="12">
      <c r="A59" s="45"/>
    </row>
    <row r="60" spans="1:2" ht="12">
      <c r="A60" s="45"/>
    </row>
    <row r="61" spans="1:2" ht="12">
      <c r="A61" s="45"/>
    </row>
    <row r="62" spans="1:2" ht="12">
      <c r="A62" s="45"/>
    </row>
    <row r="63" spans="1:2" ht="12">
      <c r="A63" s="45"/>
    </row>
    <row r="64" spans="1:2" ht="12">
      <c r="A64" s="45"/>
    </row>
    <row r="65" spans="1:1" ht="12">
      <c r="A65" s="45"/>
    </row>
    <row r="66" spans="1:1" ht="12">
      <c r="A66" s="45"/>
    </row>
    <row r="67" spans="1:1" ht="12">
      <c r="A67" s="45"/>
    </row>
    <row r="68" spans="1:1" ht="12">
      <c r="A68" s="45"/>
    </row>
    <row r="69" spans="1:1" ht="12">
      <c r="A69" s="45"/>
    </row>
    <row r="70" spans="1:1" ht="12">
      <c r="A70" s="45"/>
    </row>
    <row r="71" spans="1:1" ht="12">
      <c r="A71" s="45"/>
    </row>
    <row r="72" spans="1:1" ht="12">
      <c r="A72" s="45"/>
    </row>
    <row r="73" spans="1:1" ht="12">
      <c r="A73" s="45"/>
    </row>
    <row r="74" spans="1:1" ht="12">
      <c r="A74" s="45"/>
    </row>
    <row r="75" spans="1:1" ht="12">
      <c r="A75" s="45"/>
    </row>
    <row r="76" spans="1:1" ht="12">
      <c r="A76" s="46"/>
    </row>
    <row r="77" spans="1:1" ht="12">
      <c r="A77" s="46"/>
    </row>
    <row r="78" spans="1:1" ht="12">
      <c r="A78" s="46"/>
    </row>
    <row r="79" spans="1:1">
      <c r="A79" s="44"/>
    </row>
    <row r="80" spans="1:1">
      <c r="A80" s="44"/>
    </row>
    <row r="81" spans="1:1">
      <c r="A81" s="44"/>
    </row>
    <row r="82" spans="1:1">
      <c r="A82" s="44"/>
    </row>
    <row r="83" spans="1:1">
      <c r="A83" s="44"/>
    </row>
    <row r="84" spans="1:1">
      <c r="A84" s="44"/>
    </row>
    <row r="85" spans="1:1">
      <c r="A85" s="44"/>
    </row>
    <row r="86" spans="1:1">
      <c r="A86" s="44"/>
    </row>
    <row r="87" spans="1:1">
      <c r="A87" s="44"/>
    </row>
    <row r="88" spans="1:1">
      <c r="A88" s="44"/>
    </row>
    <row r="89" spans="1:1">
      <c r="A89" s="44"/>
    </row>
  </sheetData>
  <sheetProtection algorithmName="SHA-512" hashValue="ND6PNfKDRdyTtloCHNy5TnoxZ4xouRmrwWOL4+Up82woSHhvRhv7GSwZEdxw7F931b9hEL2yc4fEPZUB5j99Dg==" saltValue="37U9vpLYCHqJpc5uQOXlRg==" spinCount="100000" sheet="1" objects="1" scenarios="1"/>
  <protectedRanges>
    <protectedRange sqref="C6:C7 C15 C20 C25 C30 C34 C38 C43" name="Range1"/>
  </protectedRanges>
  <mergeCells count="21">
    <mergeCell ref="A47:C47"/>
    <mergeCell ref="A28:C28"/>
    <mergeCell ref="A41:C41"/>
    <mergeCell ref="A45:B45"/>
    <mergeCell ref="A40:C40"/>
    <mergeCell ref="A32:C32"/>
    <mergeCell ref="A33:C33"/>
    <mergeCell ref="A36:C36"/>
    <mergeCell ref="A37:C37"/>
    <mergeCell ref="A1:C1"/>
    <mergeCell ref="A4:C4"/>
    <mergeCell ref="A8:B8"/>
    <mergeCell ref="A22:C22"/>
    <mergeCell ref="A27:C27"/>
    <mergeCell ref="A23:C23"/>
    <mergeCell ref="A2:C2"/>
    <mergeCell ref="A10:C10"/>
    <mergeCell ref="A13:C13"/>
    <mergeCell ref="A18:C18"/>
    <mergeCell ref="A12:C12"/>
    <mergeCell ref="A17:C1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12"/>
  <sheetViews>
    <sheetView zoomScale="80" zoomScaleNormal="80" workbookViewId="0">
      <selection activeCell="H27" sqref="H27"/>
    </sheetView>
  </sheetViews>
  <sheetFormatPr defaultColWidth="9.140625" defaultRowHeight="15"/>
  <cols>
    <col min="1" max="1" width="9.5703125" style="1" customWidth="1"/>
    <col min="2" max="2" width="51.5703125" style="1" customWidth="1"/>
    <col min="3" max="3" width="16.28515625" style="1" customWidth="1"/>
    <col min="4" max="4" width="20.140625" style="1" customWidth="1"/>
    <col min="5" max="5" width="14.85546875" style="1" customWidth="1"/>
    <col min="6" max="6" width="18.28515625" style="1" customWidth="1"/>
    <col min="7" max="7" width="19.28515625" style="1" customWidth="1"/>
    <col min="8" max="8" width="63.5703125" style="1" customWidth="1"/>
    <col min="9" max="16384" width="9.140625" style="1"/>
  </cols>
  <sheetData>
    <row r="1" spans="1:10" ht="59.25" customHeight="1">
      <c r="A1" s="151" t="s">
        <v>63</v>
      </c>
      <c r="B1" s="151"/>
      <c r="C1" s="151"/>
      <c r="D1" s="151"/>
      <c r="E1" s="151"/>
      <c r="F1" s="152"/>
    </row>
    <row r="2" spans="1:10" ht="44.25" customHeight="1" thickBot="1">
      <c r="A2" s="153" t="s">
        <v>68</v>
      </c>
      <c r="B2" s="153"/>
      <c r="C2" s="153"/>
      <c r="D2" s="153"/>
      <c r="E2" s="153"/>
      <c r="F2" s="153"/>
    </row>
    <row r="3" spans="1:10" ht="16.5" thickTop="1" thickBot="1">
      <c r="A3" s="154"/>
      <c r="B3" s="154"/>
      <c r="C3" s="154"/>
      <c r="D3" s="154"/>
      <c r="E3" s="154"/>
      <c r="F3" s="154"/>
    </row>
    <row r="4" spans="1:10" ht="15.75" thickTop="1">
      <c r="A4" s="155" t="s">
        <v>9</v>
      </c>
      <c r="B4" s="155"/>
      <c r="C4" s="155"/>
      <c r="D4" s="155"/>
      <c r="E4" s="155"/>
      <c r="F4" s="155"/>
    </row>
    <row r="5" spans="1:10">
      <c r="A5" s="156"/>
      <c r="B5" s="156"/>
      <c r="C5" s="156"/>
      <c r="D5" s="156"/>
      <c r="E5" s="156"/>
      <c r="F5" s="156"/>
    </row>
    <row r="6" spans="1:10" ht="15.75" thickBot="1">
      <c r="A6" s="2"/>
      <c r="B6" s="2"/>
      <c r="C6" s="2"/>
      <c r="D6" s="2"/>
      <c r="E6" s="2"/>
      <c r="F6" s="2"/>
    </row>
    <row r="7" spans="1:10">
      <c r="A7" s="157" t="s">
        <v>39</v>
      </c>
      <c r="B7" s="158"/>
      <c r="C7" s="158"/>
      <c r="D7" s="158"/>
      <c r="E7" s="158"/>
      <c r="F7" s="159"/>
      <c r="G7" s="5"/>
      <c r="H7" s="5"/>
    </row>
    <row r="8" spans="1:10" ht="15.75">
      <c r="A8" s="36" t="s">
        <v>0</v>
      </c>
      <c r="B8" s="3" t="s">
        <v>1</v>
      </c>
      <c r="C8" s="4" t="s">
        <v>2</v>
      </c>
      <c r="D8" s="4" t="s">
        <v>8</v>
      </c>
      <c r="E8" s="4" t="s">
        <v>3</v>
      </c>
      <c r="F8" s="37" t="s">
        <v>18</v>
      </c>
      <c r="G8" s="5"/>
      <c r="H8" s="8"/>
      <c r="I8" s="5"/>
      <c r="J8" s="5"/>
    </row>
    <row r="9" spans="1:10">
      <c r="A9" s="56" t="s">
        <v>12</v>
      </c>
      <c r="B9" s="71" t="str">
        <f>'Group 1 - Rates'!A15</f>
        <v>Project Manager profile (PM hourly rate)</v>
      </c>
      <c r="C9" s="61" t="s">
        <v>29</v>
      </c>
      <c r="D9" s="84">
        <v>0</v>
      </c>
      <c r="E9" s="75">
        <f>'Group 1 - Rates'!C15</f>
        <v>0</v>
      </c>
      <c r="F9" s="38">
        <f>E9*D9</f>
        <v>0</v>
      </c>
      <c r="G9" s="5"/>
      <c r="H9" s="8"/>
      <c r="I9" s="5"/>
      <c r="J9" s="5"/>
    </row>
    <row r="10" spans="1:10">
      <c r="A10" s="57" t="s">
        <v>13</v>
      </c>
      <c r="B10" s="72" t="str">
        <f>'Group 1 - Rates'!A20</f>
        <v>Business Analyst profile (BA hourly rate)</v>
      </c>
      <c r="C10" s="61" t="s">
        <v>29</v>
      </c>
      <c r="D10" s="84">
        <v>0</v>
      </c>
      <c r="E10" s="75">
        <f>'Group 1 - Rates'!C20</f>
        <v>0</v>
      </c>
      <c r="F10" s="38">
        <f t="shared" ref="F10:F16" si="0">E10*D10</f>
        <v>0</v>
      </c>
      <c r="G10" s="5"/>
      <c r="H10" s="8"/>
      <c r="I10" s="5"/>
      <c r="J10" s="5"/>
    </row>
    <row r="11" spans="1:10">
      <c r="A11" s="56" t="s">
        <v>14</v>
      </c>
      <c r="B11" s="72" t="str">
        <f>'Group 1 - Rates'!A25</f>
        <v>Plone Developer profile (PD hourly rate)</v>
      </c>
      <c r="C11" s="61" t="s">
        <v>29</v>
      </c>
      <c r="D11" s="84">
        <v>0</v>
      </c>
      <c r="E11" s="75">
        <f>'Group 1 - Rates'!C25</f>
        <v>0</v>
      </c>
      <c r="F11" s="38">
        <f t="shared" si="0"/>
        <v>0</v>
      </c>
      <c r="G11" s="5"/>
      <c r="H11" s="8"/>
      <c r="I11" s="5"/>
      <c r="J11" s="5"/>
    </row>
    <row r="12" spans="1:10">
      <c r="A12" s="57" t="s">
        <v>15</v>
      </c>
      <c r="B12" s="72" t="str">
        <f>'Group 1 - Rates'!A30</f>
        <v>Drupal Developer profile (DD hourly rate)</v>
      </c>
      <c r="C12" s="61" t="s">
        <v>29</v>
      </c>
      <c r="D12" s="84">
        <v>0</v>
      </c>
      <c r="E12" s="75">
        <f>'Group 1 - Rates'!C30</f>
        <v>0</v>
      </c>
      <c r="F12" s="38">
        <f t="shared" si="0"/>
        <v>0</v>
      </c>
      <c r="G12" s="5"/>
      <c r="H12" s="8"/>
      <c r="I12" s="5"/>
      <c r="J12" s="5"/>
    </row>
    <row r="13" spans="1:10" ht="28.5">
      <c r="A13" s="69" t="s">
        <v>42</v>
      </c>
      <c r="B13" s="72" t="str">
        <f>'Group 1 - Rates'!A34</f>
        <v>Graphical Interface Designer profile (GID hourly rate)</v>
      </c>
      <c r="C13" s="61" t="s">
        <v>29</v>
      </c>
      <c r="D13" s="84">
        <v>0</v>
      </c>
      <c r="E13" s="75">
        <f>'Group 1 - Rates'!C34</f>
        <v>0</v>
      </c>
      <c r="F13" s="38">
        <f t="shared" si="0"/>
        <v>0</v>
      </c>
      <c r="G13" s="5"/>
      <c r="H13" s="8"/>
      <c r="I13" s="5"/>
      <c r="J13" s="5"/>
    </row>
    <row r="14" spans="1:10" ht="37.5" customHeight="1">
      <c r="A14" s="69" t="s">
        <v>43</v>
      </c>
      <c r="B14" s="72" t="str">
        <f>'Group 1 - Rates'!A38</f>
        <v>Quality Assurance/Tester/DevOps profile (QAT hourly rate)</v>
      </c>
      <c r="C14" s="61" t="s">
        <v>29</v>
      </c>
      <c r="D14" s="84">
        <v>0</v>
      </c>
      <c r="E14" s="75">
        <f>'Group 1 - Rates'!C38</f>
        <v>0</v>
      </c>
      <c r="F14" s="38">
        <f t="shared" si="0"/>
        <v>0</v>
      </c>
      <c r="G14" s="5"/>
      <c r="H14" s="8"/>
      <c r="I14" s="5"/>
      <c r="J14" s="5"/>
    </row>
    <row r="15" spans="1:10">
      <c r="A15" s="56" t="s">
        <v>44</v>
      </c>
      <c r="B15" s="72" t="str">
        <f>'Group 1 - Rates'!A43</f>
        <v>System Administrator profile (SA hourly rate)</v>
      </c>
      <c r="C15" s="61" t="s">
        <v>29</v>
      </c>
      <c r="D15" s="84">
        <v>0</v>
      </c>
      <c r="E15" s="75">
        <f>'Group 1 - Rates'!C43</f>
        <v>0</v>
      </c>
      <c r="F15" s="38">
        <f t="shared" si="0"/>
        <v>0</v>
      </c>
      <c r="G15" s="5"/>
      <c r="H15" s="8"/>
      <c r="I15" s="5"/>
      <c r="J15" s="5"/>
    </row>
    <row r="16" spans="1:10" ht="15.75" thickBot="1">
      <c r="A16" s="57" t="s">
        <v>45</v>
      </c>
      <c r="B16" s="59" t="s">
        <v>17</v>
      </c>
      <c r="C16" s="62" t="s">
        <v>7</v>
      </c>
      <c r="D16" s="60">
        <v>1</v>
      </c>
      <c r="E16" s="85">
        <v>0</v>
      </c>
      <c r="F16" s="38">
        <f t="shared" si="0"/>
        <v>0</v>
      </c>
      <c r="G16" s="5"/>
      <c r="H16" s="8"/>
      <c r="I16" s="5"/>
      <c r="J16" s="5"/>
    </row>
    <row r="17" spans="1:10" ht="15.75" thickBot="1">
      <c r="A17" s="57"/>
      <c r="B17" s="58"/>
      <c r="C17" s="32"/>
      <c r="D17" s="141" t="s">
        <v>10</v>
      </c>
      <c r="E17" s="142"/>
      <c r="F17" s="49">
        <f>SUM(F9:F16)</f>
        <v>0</v>
      </c>
      <c r="I17" s="5"/>
      <c r="J17" s="5"/>
    </row>
    <row r="18" spans="1:10" ht="15.75" thickBot="1">
      <c r="A18" s="145"/>
      <c r="B18" s="146"/>
      <c r="C18" s="146"/>
      <c r="D18" s="146"/>
      <c r="E18" s="146"/>
      <c r="F18" s="147"/>
    </row>
    <row r="19" spans="1:10">
      <c r="A19" s="39" t="s">
        <v>40</v>
      </c>
      <c r="B19" s="40"/>
      <c r="C19" s="40"/>
      <c r="D19" s="40"/>
      <c r="E19" s="41"/>
      <c r="F19" s="42"/>
    </row>
    <row r="20" spans="1:10" ht="18.75" customHeight="1">
      <c r="A20" s="43" t="s">
        <v>19</v>
      </c>
      <c r="B20" s="80" t="str">
        <f>'Group 1 - Rates'!A15</f>
        <v>Project Manager profile (PM hourly rate)</v>
      </c>
      <c r="C20" s="61" t="s">
        <v>29</v>
      </c>
      <c r="D20" s="84">
        <v>0</v>
      </c>
      <c r="E20" s="76">
        <f>'Group 1 - Rates'!C15</f>
        <v>0</v>
      </c>
      <c r="F20" s="38">
        <f t="shared" ref="F20:F27" si="1">D20*E20</f>
        <v>0</v>
      </c>
    </row>
    <row r="21" spans="1:10" ht="18.75" customHeight="1">
      <c r="A21" s="43" t="s">
        <v>16</v>
      </c>
      <c r="B21" s="81" t="str">
        <f>'Group 1 - Rates'!A20</f>
        <v>Business Analyst profile (BA hourly rate)</v>
      </c>
      <c r="C21" s="61" t="s">
        <v>29</v>
      </c>
      <c r="D21" s="84">
        <v>0</v>
      </c>
      <c r="E21" s="76">
        <f>'Group 1 - Rates'!C20</f>
        <v>0</v>
      </c>
      <c r="F21" s="38">
        <f t="shared" si="1"/>
        <v>0</v>
      </c>
    </row>
    <row r="22" spans="1:10" ht="18.75" customHeight="1">
      <c r="A22" s="43" t="s">
        <v>46</v>
      </c>
      <c r="B22" s="82" t="str">
        <f>'Group 1 - Rates'!A25</f>
        <v>Plone Developer profile (PD hourly rate)</v>
      </c>
      <c r="C22" s="61" t="s">
        <v>29</v>
      </c>
      <c r="D22" s="84">
        <v>0</v>
      </c>
      <c r="E22" s="76">
        <f>'Group 1 - Rates'!C25</f>
        <v>0</v>
      </c>
      <c r="F22" s="38">
        <f t="shared" si="1"/>
        <v>0</v>
      </c>
    </row>
    <row r="23" spans="1:10" ht="18.75" customHeight="1">
      <c r="A23" s="43" t="s">
        <v>47</v>
      </c>
      <c r="B23" s="82" t="str">
        <f>'Group 1 - Rates'!A30</f>
        <v>Drupal Developer profile (DD hourly rate)</v>
      </c>
      <c r="C23" s="61" t="s">
        <v>29</v>
      </c>
      <c r="D23" s="84">
        <v>0</v>
      </c>
      <c r="E23" s="76">
        <f>'Group 1 - Rates'!C30</f>
        <v>0</v>
      </c>
      <c r="F23" s="38">
        <f t="shared" si="1"/>
        <v>0</v>
      </c>
    </row>
    <row r="24" spans="1:10" ht="26.25" customHeight="1">
      <c r="A24" s="43" t="s">
        <v>48</v>
      </c>
      <c r="B24" s="82" t="str">
        <f>'Group 1 - Rates'!A34</f>
        <v>Graphical Interface Designer profile (GID hourly rate)</v>
      </c>
      <c r="C24" s="61" t="s">
        <v>29</v>
      </c>
      <c r="D24" s="84">
        <v>0</v>
      </c>
      <c r="E24" s="76">
        <f>'Group 1 - Rates'!C34</f>
        <v>0</v>
      </c>
      <c r="F24" s="38">
        <f t="shared" si="1"/>
        <v>0</v>
      </c>
    </row>
    <row r="25" spans="1:10" ht="30.75" customHeight="1">
      <c r="A25" s="43" t="s">
        <v>49</v>
      </c>
      <c r="B25" s="82" t="str">
        <f>'Group 1 - Rates'!A38</f>
        <v>Quality Assurance/Tester/DevOps profile (QAT hourly rate)</v>
      </c>
      <c r="C25" s="61" t="s">
        <v>29</v>
      </c>
      <c r="D25" s="84">
        <v>0</v>
      </c>
      <c r="E25" s="76">
        <f>'Group 1 - Rates'!C38</f>
        <v>0</v>
      </c>
      <c r="F25" s="38">
        <f t="shared" si="1"/>
        <v>0</v>
      </c>
    </row>
    <row r="26" spans="1:10" ht="16.5" customHeight="1">
      <c r="A26" s="43" t="s">
        <v>50</v>
      </c>
      <c r="B26" s="83" t="str">
        <f>'Group 1 - Rates'!A43</f>
        <v>System Administrator profile (SA hourly rate)</v>
      </c>
      <c r="C26" s="61" t="s">
        <v>29</v>
      </c>
      <c r="D26" s="84">
        <v>0</v>
      </c>
      <c r="E26" s="76">
        <f>'Group 1 - Rates'!C43</f>
        <v>0</v>
      </c>
      <c r="F26" s="38">
        <f t="shared" si="1"/>
        <v>0</v>
      </c>
    </row>
    <row r="27" spans="1:10" ht="16.5" customHeight="1" thickBot="1">
      <c r="A27" s="43" t="s">
        <v>51</v>
      </c>
      <c r="B27" s="7" t="s">
        <v>17</v>
      </c>
      <c r="C27" s="62" t="s">
        <v>7</v>
      </c>
      <c r="D27" s="6">
        <v>1</v>
      </c>
      <c r="E27" s="86">
        <v>0</v>
      </c>
      <c r="F27" s="38">
        <f t="shared" si="1"/>
        <v>0</v>
      </c>
    </row>
    <row r="28" spans="1:10" ht="16.5" customHeight="1" thickBot="1">
      <c r="A28" s="47"/>
      <c r="B28" s="21"/>
      <c r="C28" s="22"/>
      <c r="D28" s="141" t="s">
        <v>11</v>
      </c>
      <c r="E28" s="142"/>
      <c r="F28" s="49">
        <f>SUM(F20:F27)</f>
        <v>0</v>
      </c>
    </row>
    <row r="29" spans="1:10" ht="15" customHeight="1">
      <c r="A29" s="148"/>
      <c r="B29" s="149"/>
      <c r="C29" s="149"/>
      <c r="D29" s="149"/>
      <c r="E29" s="149"/>
      <c r="F29" s="150"/>
    </row>
    <row r="30" spans="1:10" ht="15.75" thickBot="1">
      <c r="A30" s="21"/>
      <c r="B30" s="24"/>
      <c r="C30" s="32"/>
      <c r="D30" s="48"/>
      <c r="E30" s="48"/>
      <c r="F30" s="23"/>
    </row>
    <row r="31" spans="1:10" ht="27.75" customHeight="1" thickBot="1">
      <c r="A31" s="53"/>
      <c r="B31" s="54"/>
      <c r="C31" s="54"/>
      <c r="D31" s="144" t="s">
        <v>61</v>
      </c>
      <c r="E31" s="144"/>
      <c r="F31" s="55">
        <f>F17+F28</f>
        <v>0</v>
      </c>
    </row>
    <row r="32" spans="1:10" ht="14.25" customHeight="1"/>
    <row r="33" spans="1:6" ht="15" customHeight="1">
      <c r="A33" s="143" t="s">
        <v>64</v>
      </c>
      <c r="B33" s="143"/>
      <c r="C33" s="143"/>
      <c r="D33" s="143"/>
      <c r="E33" s="143"/>
      <c r="F33" s="143"/>
    </row>
    <row r="34" spans="1:6" ht="20.25" customHeight="1">
      <c r="A34" s="143"/>
      <c r="B34" s="143"/>
      <c r="C34" s="143"/>
      <c r="D34" s="143"/>
      <c r="E34" s="143"/>
      <c r="F34" s="143"/>
    </row>
    <row r="35" spans="1:6">
      <c r="A35" s="9"/>
      <c r="B35" s="10"/>
      <c r="C35" s="10"/>
      <c r="D35" s="10"/>
      <c r="E35" s="10"/>
      <c r="F35" s="10"/>
    </row>
    <row r="36" spans="1:6">
      <c r="A36" s="9"/>
      <c r="B36" s="10"/>
      <c r="C36" s="10"/>
      <c r="D36" s="10"/>
      <c r="E36" s="10"/>
      <c r="F36" s="10"/>
    </row>
    <row r="386" spans="5:5">
      <c r="E386" s="1">
        <v>1</v>
      </c>
    </row>
    <row r="387" spans="5:5">
      <c r="E387" s="1">
        <v>2</v>
      </c>
    </row>
    <row r="388" spans="5:5">
      <c r="E388" s="1">
        <v>3</v>
      </c>
    </row>
    <row r="389" spans="5:5">
      <c r="E389" s="1">
        <v>4</v>
      </c>
    </row>
    <row r="390" spans="5:5">
      <c r="E390" s="1">
        <v>5</v>
      </c>
    </row>
    <row r="391" spans="5:5">
      <c r="E391" s="1">
        <v>6</v>
      </c>
    </row>
    <row r="392" spans="5:5">
      <c r="E392" s="1">
        <v>7</v>
      </c>
    </row>
    <row r="393" spans="5:5">
      <c r="E393" s="1">
        <v>8</v>
      </c>
    </row>
    <row r="394" spans="5:5">
      <c r="E394" s="1">
        <v>9</v>
      </c>
    </row>
    <row r="395" spans="5:5">
      <c r="E395" s="1">
        <v>10</v>
      </c>
    </row>
    <row r="396" spans="5:5">
      <c r="E396" s="1">
        <v>11</v>
      </c>
    </row>
    <row r="397" spans="5:5">
      <c r="E397" s="1">
        <v>12</v>
      </c>
    </row>
    <row r="398" spans="5:5">
      <c r="E398" s="1">
        <v>13</v>
      </c>
    </row>
    <row r="399" spans="5:5">
      <c r="E399" s="1">
        <v>14</v>
      </c>
    </row>
    <row r="400" spans="5:5">
      <c r="E400" s="1">
        <v>15</v>
      </c>
    </row>
    <row r="401" spans="5:5">
      <c r="E401" s="1">
        <v>16</v>
      </c>
    </row>
    <row r="402" spans="5:5">
      <c r="E402" s="1">
        <v>17</v>
      </c>
    </row>
    <row r="403" spans="5:5">
      <c r="E403" s="1">
        <v>18</v>
      </c>
    </row>
    <row r="404" spans="5:5">
      <c r="E404" s="1">
        <v>19</v>
      </c>
    </row>
    <row r="405" spans="5:5">
      <c r="E405" s="1">
        <v>20</v>
      </c>
    </row>
    <row r="406" spans="5:5">
      <c r="E406" s="1">
        <v>21</v>
      </c>
    </row>
    <row r="407" spans="5:5">
      <c r="E407" s="1">
        <v>22</v>
      </c>
    </row>
    <row r="408" spans="5:5">
      <c r="E408" s="1">
        <v>23</v>
      </c>
    </row>
    <row r="409" spans="5:5">
      <c r="E409" s="1">
        <v>24</v>
      </c>
    </row>
    <row r="410" spans="5:5">
      <c r="E410" s="1">
        <v>25</v>
      </c>
    </row>
    <row r="411" spans="5:5">
      <c r="E411" s="1">
        <v>26</v>
      </c>
    </row>
    <row r="412" spans="5:5">
      <c r="E412" s="1">
        <v>27</v>
      </c>
    </row>
  </sheetData>
  <sheetProtection algorithmName="SHA-512" hashValue="UiZ0ujAJLNK2s9Kok3XrZ7+L6bKhIoGiT42N6my5sztqYutNASQjoL5WrubJ2JNNe5PBR+UnlSfJcMkzyyeZhA==" saltValue="Tto6xpxU5on7JXK/MgGsPg==" spinCount="100000" sheet="1" objects="1" scenarios="1"/>
  <protectedRanges>
    <protectedRange sqref="D9:D15 E16 D20:D26 E27" name="Range1"/>
  </protectedRanges>
  <mergeCells count="11">
    <mergeCell ref="A1:F1"/>
    <mergeCell ref="A2:F2"/>
    <mergeCell ref="A3:F3"/>
    <mergeCell ref="A4:F5"/>
    <mergeCell ref="A7:F7"/>
    <mergeCell ref="D17:E17"/>
    <mergeCell ref="A33:F34"/>
    <mergeCell ref="D31:E31"/>
    <mergeCell ref="D28:E28"/>
    <mergeCell ref="A18:F18"/>
    <mergeCell ref="A29:F29"/>
  </mergeCells>
  <dataValidations count="2">
    <dataValidation allowBlank="1" showInputMessage="1" showErrorMessage="1" prompt="Enter Unit Price in this column under this heading" sqref="E8" xr:uid="{00000000-0002-0000-0100-000001000000}"/>
    <dataValidation allowBlank="1" showInputMessage="1" showErrorMessage="1" prompt="Enter Quantity in this column under this heading" sqref="D8" xr:uid="{00000000-0002-0000-0100-000002000000}"/>
  </dataValidations>
  <pageMargins left="0.31496062992125984" right="0.31496062992125984" top="0.7480314960629921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9"/>
  <sheetViews>
    <sheetView workbookViewId="0">
      <selection activeCell="J6" sqref="J6"/>
    </sheetView>
  </sheetViews>
  <sheetFormatPr defaultColWidth="9.140625" defaultRowHeight="11.25"/>
  <cols>
    <col min="1" max="1" width="1.42578125" style="20" customWidth="1"/>
    <col min="2" max="2" width="68.28515625" style="20" customWidth="1"/>
    <col min="3" max="3" width="18.85546875" style="20" customWidth="1"/>
    <col min="4" max="4" width="15.7109375" style="20" customWidth="1"/>
    <col min="5" max="5" width="32.42578125" style="20" customWidth="1"/>
    <col min="6" max="6" width="12.5703125" style="20" hidden="1" customWidth="1"/>
    <col min="7" max="7" width="36.140625" style="20" hidden="1" customWidth="1"/>
    <col min="8" max="8" width="9.140625" style="20" hidden="1" customWidth="1"/>
    <col min="9" max="11" width="9.140625" style="20"/>
    <col min="12" max="12" width="13.140625" style="20" bestFit="1" customWidth="1"/>
    <col min="13" max="13" width="9.140625" style="20"/>
    <col min="14" max="14" width="13.140625" style="20" bestFit="1" customWidth="1"/>
    <col min="15" max="16384" width="9.140625" style="20"/>
  </cols>
  <sheetData>
    <row r="1" spans="2:8" ht="66.75" customHeight="1">
      <c r="B1" s="160" t="s">
        <v>41</v>
      </c>
      <c r="C1" s="161"/>
      <c r="D1" s="161"/>
      <c r="E1" s="162"/>
      <c r="F1" s="50"/>
      <c r="G1" s="50"/>
      <c r="H1" s="51"/>
    </row>
    <row r="4" spans="2:8" ht="59.25" customHeight="1">
      <c r="B4" s="172" t="s">
        <v>69</v>
      </c>
      <c r="C4" s="173"/>
      <c r="D4" s="173"/>
      <c r="E4" s="174"/>
    </row>
    <row r="5" spans="2:8" ht="37.5" customHeight="1">
      <c r="B5" s="20" t="s">
        <v>6</v>
      </c>
    </row>
    <row r="6" spans="2:8" ht="27" customHeight="1">
      <c r="B6" s="77" t="s">
        <v>55</v>
      </c>
      <c r="C6" s="163"/>
      <c r="D6" s="164"/>
      <c r="E6" s="165"/>
    </row>
    <row r="7" spans="2:8" ht="25.5" customHeight="1">
      <c r="B7" s="78" t="s">
        <v>56</v>
      </c>
      <c r="C7" s="166"/>
      <c r="D7" s="167"/>
      <c r="E7" s="168"/>
    </row>
    <row r="8" spans="2:8" ht="25.5" customHeight="1">
      <c r="B8" s="78" t="s">
        <v>57</v>
      </c>
      <c r="C8" s="166"/>
      <c r="D8" s="167"/>
      <c r="E8" s="168"/>
    </row>
    <row r="9" spans="2:8" ht="88.5" customHeight="1">
      <c r="B9" s="79" t="s">
        <v>58</v>
      </c>
      <c r="C9" s="169"/>
      <c r="D9" s="170"/>
      <c r="E9" s="171"/>
    </row>
  </sheetData>
  <sheetProtection algorithmName="SHA-512" hashValue="pRTErMwdmoTmdrI1iVENEHHhidoOjGLkNw715xZTSjjn+bJjcKMpPcNQS9xvmAHHo+pJHm+qEr1ex0u4G7LESA==" saltValue="Kpvm80PPMcF8STR9QKkIWA==" spinCount="100000" sheet="1" objects="1" scenarios="1"/>
  <protectedRanges>
    <protectedRange sqref="C6:E9" name="Range1"/>
  </protectedRanges>
  <mergeCells count="6">
    <mergeCell ref="B1:E1"/>
    <mergeCell ref="C6:E6"/>
    <mergeCell ref="C7:E7"/>
    <mergeCell ref="C8:E8"/>
    <mergeCell ref="C9:E9"/>
    <mergeCell ref="B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152055335E1748BEFF2A5D03F59536" ma:contentTypeVersion="2" ma:contentTypeDescription="Create a new document." ma:contentTypeScope="" ma:versionID="10986ac9dfbf4dd001c02ec42daa68a9">
  <xsd:schema xmlns:xsd="http://www.w3.org/2001/XMLSchema" xmlns:xs="http://www.w3.org/2001/XMLSchema" xmlns:p="http://schemas.microsoft.com/office/2006/metadata/properties" xmlns:ns2="ae84e969-150c-451c-a1c7-14077f2cb4fa" targetNamespace="http://schemas.microsoft.com/office/2006/metadata/properties" ma:root="true" ma:fieldsID="c3ae1a95d86af0d6b902f14391c36799" ns2:_="">
    <xsd:import namespace="ae84e969-150c-451c-a1c7-14077f2cb4f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84e969-150c-451c-a1c7-14077f2cb4f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19D1D0-4B2D-4910-9ACE-1A76925A2E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AAD94F-2C51-4756-9671-163E6C61D8F0}">
  <ds:schemaRefs>
    <ds:schemaRef ds:uri="ae84e969-150c-451c-a1c7-14077f2cb4fa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95E0CE5-D609-4505-9CF2-6795CDE05C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84e969-150c-451c-a1c7-14077f2cb4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Group 1 - Rates</vt:lpstr>
      <vt:lpstr>Group 2 - Scenario costs</vt:lpstr>
      <vt:lpstr>Overall</vt:lpstr>
      <vt:lpstr>Group_1_a___Migration_cost</vt:lpstr>
      <vt:lpstr>'Group 1 - Rates'!Print_Area</vt:lpstr>
      <vt:lpstr>'Group 2 - Scenario costs'!Print_Area</vt:lpstr>
      <vt:lpstr>Overall!Print_Area</vt:lpstr>
    </vt:vector>
  </TitlesOfParts>
  <Company>ENISA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Despoina Panagiotopoulou</dc:creator>
  <cp:lastModifiedBy>Elona Behari (External)</cp:lastModifiedBy>
  <cp:lastPrinted>2023-02-24T14:10:19Z</cp:lastPrinted>
  <dcterms:created xsi:type="dcterms:W3CDTF">2022-08-10T14:01:15Z</dcterms:created>
  <dcterms:modified xsi:type="dcterms:W3CDTF">2023-02-24T14:10:39Z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0x0101004D152055335E1748BEFF2A5D03F59536</vt:lpwstr>
  </property>
</Properties>
</file>